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1" sheetId="1" r:id="rId1"/>
  </sheets>
  <definedNames>
    <definedName name="_xlnm.Print_Area" localSheetId="0">'011'!$A$1:$G$170</definedName>
  </definedNames>
  <calcPr fullCalcOnLoad="1"/>
</workbook>
</file>

<file path=xl/sharedStrings.xml><?xml version="1.0" encoding="utf-8"?>
<sst xmlns="http://schemas.openxmlformats.org/spreadsheetml/2006/main" count="337" uniqueCount="142">
  <si>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</si>
  <si>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</si>
  <si>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</si>
  <si>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</si>
  <si>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</si>
  <si>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</si>
  <si>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</si>
  <si>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</si>
  <si>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</si>
  <si>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</si>
  <si>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</si>
  <si>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</si>
  <si>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</si>
  <si>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</si>
  <si>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</si>
  <si>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</si>
  <si>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</si>
  <si>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</si>
  <si>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</si>
  <si>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</si>
  <si>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</si>
  <si>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</si>
  <si>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</si>
  <si>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</si>
  <si>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</si>
  <si>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</si>
  <si>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</si>
  <si>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</si>
  <si>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</si>
  <si>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</si>
  <si>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</si>
  <si>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</si>
  <si>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</si>
  <si>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</si>
  <si>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</si>
  <si>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</si>
  <si>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</si>
  <si>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</si>
  <si>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</si>
  <si>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</si>
  <si>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</si>
  <si>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</si>
  <si>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</si>
  <si>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</si>
  <si>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</si>
  <si>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</si>
  <si>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</si>
  <si>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</si>
  <si>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</si>
  <si>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</si>
  <si>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</si>
  <si>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</si>
  <si>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</si>
  <si>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</si>
  <si>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</si>
  <si>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</si>
  <si>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</si>
  <si>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</si>
  <si>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</si>
  <si>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</si>
  <si>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</si>
  <si>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</si>
  <si>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</si>
  <si>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</si>
  <si>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</si>
  <si>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</si>
  <si>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</si>
  <si>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</si>
  <si>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</si>
  <si>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</si>
  <si>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</si>
  <si>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</si>
  <si>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</si>
  <si>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</si>
  <si>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</si>
  <si>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</si>
  <si>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</si>
  <si>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</si>
  <si>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</si>
  <si>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</si>
  <si>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</si>
  <si>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</si>
  <si>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</si>
  <si>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</si>
  <si>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</si>
  <si>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</si>
  <si>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</si>
  <si>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</si>
  <si>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</si>
  <si>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</si>
  <si>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</si>
  <si>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</si>
  <si>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</si>
  <si>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2024 год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</si>
  <si>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</si>
  <si>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</si>
  <si>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</si>
  <si>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</si>
  <si>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</si>
  <si>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</si>
  <si>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</si>
  <si>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</si>
  <si>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</si>
  <si>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</si>
  <si>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</si>
  <si>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</si>
  <si>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Единовременная социальная помощь участникам и инвалидам ликвидации аварии на Чернобыльской атомной электростанции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</si>
  <si>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</si>
  <si>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</si>
  <si>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</si>
  <si>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</si>
  <si>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 xml:space="preserve"> от27.12.2022года №89-ө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</si>
  <si>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</si>
  <si>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тыс.тенге</t>
  </si>
  <si>
    <t>на 2023-2025 годы</t>
  </si>
  <si>
    <t>2025 год</t>
  </si>
  <si>
    <t>2025год</t>
  </si>
  <si>
    <t>*-ко Дню Конституции инвалидам и детям инвалидам</t>
  </si>
  <si>
    <t>из приравненных категорий на санторно-куортное лечение</t>
  </si>
  <si>
    <t>Единовременная выплата жертвам политических репрессий к 16 декабря</t>
  </si>
  <si>
    <t>Единовременное пособие ветеранам боевых действий на территории Афганистана ко Дню Победы 9 мая (12 МРП)</t>
  </si>
  <si>
    <t xml:space="preserve">Утверждена приказом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        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от 30.12.2022 года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 года
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</si>
  <si>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ВОВ</t>
  </si>
  <si>
    <t>количество получателей на выплату единовременой социальной помощи ветеранам боевых действий на территории других государств к празднованию Дня победы ВОВ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</si>
  <si>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</si>
  <si>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</t>
  </si>
  <si>
    <t>Единовременная выплата по стихийным бедствиям семьям (гражданам) при пожаре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</si>
  <si>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Независимости.На выплату единовременной социальной помощи ветеранам Афганской войны к празднованию Дня вывода советских войск из Афганистана.Единовременное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</si>
  <si>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>Количество человек,из приравненных категорий на санторно-курортное лечение</t>
  </si>
  <si>
    <t>Приложение №6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</si>
  <si>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педагогов, проживающих в сельской местности. 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</si>
  <si>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педагогов, проживающих в сельской местности.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</si>
  <si>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</si>
  <si>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Афганистана.Средства перераспределены с 047 подпрограммы.</t>
  </si>
  <si>
    <t xml:space="preserve"> Социальная помощь отдельным категориям нуждающихся граждан по решениям местных представительных органов; социальная поддержка при оплате коммунальных услуг и приобретению топлива педагогам в сельской местности - 100%.                                                                                                                        Выполнение   на 100% мероприятий по достижению целевого индикатора "Уровень удовлетворенности качеством работы местных исполнительных ораганов" обеспеченных бюджетным финансированием в рамках настоящей бюджетной программы.  </t>
  </si>
  <si>
    <t>Итого расходы по бюджетной подпрограмме за счет трансфертов из областного бюджета 028</t>
  </si>
  <si>
    <t>Итого расходы по бюджетной подпрограмме за счет средств местного бюджета 015</t>
  </si>
  <si>
    <t xml:space="preserve">Итого расходы по бюджетной подпрограмме за счет субвенции из республиканского бюджета на социальную помощь и социальное обеспечение 047  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</si>
  <si>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05.05.2023 года  №73-п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</si>
  <si>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на выплату единовременной социальной помощи лицам, принимавшим участие в ликвидации последствий катастрофы на Чернобыльской АЭС</t>
  </si>
  <si>
    <t>количество получателей на выплату единовременной социальной помощи лицам, принимавшим участие в ликвидации последствий катастрофы на Чернобыльской АЭС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</si>
  <si>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25 декабря 2020 года № 6С-70/10 «Об утверждении Правил оказания социальной помощи, установления размеров и определения перечня отдельных категорий нуждающихся граждан Бурабайского района».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Акмолинского областного маслихата от 18 июня 2020 года № 6С-45-6. Зарегистрировано Департаментом юстиции Акмолинской области 22 июня 2020 года № 7908.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№7С-32/1 от 26.12.2022г  "О районном бюджете на 2023-2025 годы" .Постановление акимата Бурабайского района №а-2/78 от 14.02.2023г.Постановление акимата Бурабайского района №а-4/181 от 28.04.2023г.Решение сессии Бурабайского районного маслихата №8С-2/15 от 28.04.2023г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</si>
</sst>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0" fontId="15" fillId="0" borderId="18" xfId="0" applyFont="1" applyBorder="1" applyAlignment="1">
      <alignment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tabSelected="1" view="pageBreakPreview" zoomScale="90" zoomScaleSheetLayoutView="90" zoomScalePageLayoutView="0" workbookViewId="0" topLeftCell="A137">
      <selection activeCell="B5" sqref="B5:G7"/>
    </sheetView>
  </sheetViews>
  <sheetFormatPr defaultColWidth="9.00390625" defaultRowHeight="12.75"/>
  <cols>
    <col min="1" max="1" width="36.25390625" style="0" customWidth="1"/>
    <col min="2" max="2" width="13.875" style="0" customWidth="1"/>
    <col min="3" max="3" width="11.125" style="0" customWidth="1"/>
    <col min="4" max="4" width="12.375" style="53" customWidth="1"/>
    <col min="5" max="6" width="11.375" style="0" customWidth="1"/>
    <col min="7" max="7" width="15.25390625" style="0" customWidth="1"/>
  </cols>
  <sheetData>
    <row r="1" spans="4:7" ht="12.75" hidden="1">
      <c r="D1" s="95" t="s">
        <v>88</v>
      </c>
      <c r="E1" s="95"/>
      <c r="F1" s="95"/>
      <c r="G1" s="95"/>
    </row>
    <row r="2" spans="4:7" ht="12.75" hidden="1">
      <c r="D2" s="95" t="s">
        <v>89</v>
      </c>
      <c r="E2" s="95"/>
      <c r="F2" s="95"/>
      <c r="G2" s="95"/>
    </row>
    <row r="3" spans="4:7" ht="12.75" hidden="1">
      <c r="D3" s="95" t="s">
        <v>90</v>
      </c>
      <c r="E3" s="95"/>
      <c r="F3" s="95"/>
      <c r="G3" s="95"/>
    </row>
    <row r="4" spans="4:7" ht="13.5" customHeight="1" hidden="1">
      <c r="D4" s="95" t="s">
        <v>111</v>
      </c>
      <c r="E4" s="95"/>
      <c r="F4" s="95"/>
      <c r="G4" s="95"/>
    </row>
    <row r="5" spans="2:7" ht="60" customHeight="1">
      <c r="B5" s="95" t="s">
        <v>138</v>
      </c>
      <c r="C5" s="95"/>
      <c r="D5" s="95"/>
      <c r="E5" s="95"/>
      <c r="F5" s="95"/>
      <c r="G5" s="95"/>
    </row>
    <row r="6" spans="2:7" ht="64.5" customHeight="1">
      <c r="B6" s="95" t="s">
        <v>132</v>
      </c>
      <c r="C6" s="95"/>
      <c r="D6" s="95"/>
      <c r="E6" s="95"/>
      <c r="F6" s="95"/>
      <c r="G6" s="95"/>
    </row>
    <row r="7" spans="1:7" ht="59.25" customHeight="1">
      <c r="A7" s="47"/>
      <c r="B7" s="95" t="s">
        <v>121</v>
      </c>
      <c r="C7" s="95"/>
      <c r="D7" s="95"/>
      <c r="E7" s="95"/>
      <c r="F7" s="95"/>
      <c r="G7" s="95"/>
    </row>
    <row r="8" spans="1:7" ht="15.75" customHeight="1">
      <c r="A8" s="1"/>
      <c r="B8" s="44"/>
      <c r="C8" s="44"/>
      <c r="D8" s="54"/>
      <c r="E8" s="44"/>
      <c r="F8" s="98" t="s">
        <v>129</v>
      </c>
      <c r="G8" s="98"/>
    </row>
    <row r="9" spans="1:7" ht="15.75" customHeight="1">
      <c r="A9" s="96" t="s">
        <v>9</v>
      </c>
      <c r="B9" s="97"/>
      <c r="C9" s="97"/>
      <c r="D9" s="97"/>
      <c r="E9" s="97"/>
      <c r="F9" s="97"/>
      <c r="G9" s="97"/>
    </row>
    <row r="10" spans="1:7" ht="27" customHeight="1">
      <c r="A10" s="100" t="s">
        <v>58</v>
      </c>
      <c r="B10" s="101"/>
      <c r="C10" s="101"/>
      <c r="D10" s="101"/>
      <c r="E10" s="101"/>
      <c r="F10" s="101"/>
      <c r="G10" s="101"/>
    </row>
    <row r="11" spans="1:7" ht="12.75">
      <c r="A11" s="102" t="s">
        <v>10</v>
      </c>
      <c r="B11" s="102"/>
      <c r="C11" s="102"/>
      <c r="D11" s="102"/>
      <c r="E11" s="102"/>
      <c r="F11" s="102"/>
      <c r="G11" s="102"/>
    </row>
    <row r="12" spans="1:7" ht="11.25" customHeight="1">
      <c r="A12" s="5"/>
      <c r="B12" s="96" t="s">
        <v>114</v>
      </c>
      <c r="C12" s="96"/>
      <c r="D12" s="96"/>
      <c r="E12" s="96"/>
      <c r="F12" s="5"/>
      <c r="G12" s="5"/>
    </row>
    <row r="13" spans="1:7" ht="15" hidden="1">
      <c r="A13" s="2"/>
      <c r="B13" s="1"/>
      <c r="C13" s="1"/>
      <c r="D13" s="55"/>
      <c r="E13" s="1"/>
      <c r="F13" s="1"/>
      <c r="G13" s="1"/>
    </row>
    <row r="14" spans="1:7" ht="29.25" customHeight="1">
      <c r="A14" s="89" t="s">
        <v>112</v>
      </c>
      <c r="B14" s="89"/>
      <c r="C14" s="89"/>
      <c r="D14" s="89"/>
      <c r="E14" s="89"/>
      <c r="F14" s="89"/>
      <c r="G14" s="89"/>
    </row>
    <row r="15" spans="1:7" ht="12.75">
      <c r="A15" s="90" t="s">
        <v>40</v>
      </c>
      <c r="B15" s="90"/>
      <c r="C15" s="90"/>
      <c r="D15" s="90"/>
      <c r="E15" s="90"/>
      <c r="F15" s="90"/>
      <c r="G15" s="90"/>
    </row>
    <row r="16" spans="1:7" ht="12.75" hidden="1">
      <c r="A16" s="17"/>
      <c r="B16" s="17"/>
      <c r="C16" s="17"/>
      <c r="D16" s="17"/>
      <c r="E16" s="17"/>
      <c r="F16" s="17"/>
      <c r="G16" s="17"/>
    </row>
    <row r="17" spans="1:7" ht="180" customHeight="1">
      <c r="A17" s="91" t="s">
        <v>141</v>
      </c>
      <c r="B17" s="91"/>
      <c r="C17" s="91"/>
      <c r="D17" s="91"/>
      <c r="E17" s="91"/>
      <c r="F17" s="91"/>
      <c r="G17" s="91"/>
    </row>
    <row r="18" spans="1:7" ht="12.75">
      <c r="A18" s="8" t="s">
        <v>11</v>
      </c>
      <c r="B18" s="9"/>
      <c r="C18" s="9"/>
      <c r="D18" s="56"/>
      <c r="E18" s="9"/>
      <c r="F18" s="9"/>
      <c r="G18" s="9"/>
    </row>
    <row r="19" spans="1:7" ht="12.75">
      <c r="A19" s="11" t="s">
        <v>4</v>
      </c>
      <c r="B19" s="9"/>
      <c r="C19" s="9"/>
      <c r="D19" s="57" t="s">
        <v>20</v>
      </c>
      <c r="E19" s="9"/>
      <c r="F19" s="9"/>
      <c r="G19" s="9"/>
    </row>
    <row r="20" spans="1:7" ht="34.5" customHeight="1">
      <c r="A20" s="10" t="s">
        <v>2</v>
      </c>
      <c r="B20" s="9"/>
      <c r="C20" s="9"/>
      <c r="D20" s="92" t="s">
        <v>19</v>
      </c>
      <c r="E20" s="92"/>
      <c r="F20" s="92"/>
      <c r="G20" s="92"/>
    </row>
    <row r="21" spans="1:7" ht="12.75">
      <c r="A21" s="10" t="s">
        <v>1</v>
      </c>
      <c r="B21" s="9"/>
      <c r="C21" s="9"/>
      <c r="D21" s="56" t="s">
        <v>21</v>
      </c>
      <c r="E21" s="9"/>
      <c r="F21" s="9"/>
      <c r="G21" s="9"/>
    </row>
    <row r="22" spans="1:7" ht="12.75">
      <c r="A22" s="10" t="s">
        <v>5</v>
      </c>
      <c r="B22" s="9"/>
      <c r="C22" s="9"/>
      <c r="D22" s="55" t="s">
        <v>3</v>
      </c>
      <c r="E22" s="9"/>
      <c r="F22" s="9"/>
      <c r="G22" s="9"/>
    </row>
    <row r="23" spans="1:7" ht="12.75">
      <c r="A23" s="14"/>
      <c r="B23" s="9"/>
      <c r="C23" s="9"/>
      <c r="D23" s="55"/>
      <c r="E23" s="9"/>
      <c r="F23" s="9"/>
      <c r="G23" s="9"/>
    </row>
    <row r="24" spans="1:7" ht="65.25" customHeight="1">
      <c r="A24" s="15" t="s">
        <v>14</v>
      </c>
      <c r="B24" s="86" t="s">
        <v>131</v>
      </c>
      <c r="C24" s="86"/>
      <c r="D24" s="86"/>
      <c r="E24" s="86"/>
      <c r="F24" s="86"/>
      <c r="G24" s="86"/>
    </row>
    <row r="25" spans="1:7" ht="83.25" customHeight="1">
      <c r="A25" s="16" t="s">
        <v>39</v>
      </c>
      <c r="B25" s="75" t="s">
        <v>134</v>
      </c>
      <c r="C25" s="75"/>
      <c r="D25" s="75"/>
      <c r="E25" s="75"/>
      <c r="F25" s="99"/>
      <c r="G25" s="99"/>
    </row>
    <row r="26" spans="1:7" ht="0.75" customHeight="1">
      <c r="A26" s="93"/>
      <c r="B26" s="93"/>
      <c r="C26" s="93"/>
      <c r="D26" s="58"/>
      <c r="E26" s="43"/>
      <c r="F26" s="43"/>
      <c r="G26" s="43"/>
    </row>
    <row r="27" spans="1:7" ht="79.5" customHeight="1">
      <c r="A27" s="16" t="s">
        <v>18</v>
      </c>
      <c r="B27" s="87" t="s">
        <v>130</v>
      </c>
      <c r="C27" s="87"/>
      <c r="D27" s="87"/>
      <c r="E27" s="87"/>
      <c r="F27" s="87"/>
      <c r="G27" s="87"/>
    </row>
    <row r="28" spans="1:7" ht="1.5" customHeight="1">
      <c r="A28" s="6"/>
      <c r="B28" s="1"/>
      <c r="C28" s="1"/>
      <c r="D28" s="55"/>
      <c r="E28" s="1"/>
      <c r="F28" s="1"/>
      <c r="G28" s="1"/>
    </row>
    <row r="29" spans="1:7" ht="12.75">
      <c r="A29" s="94" t="s">
        <v>12</v>
      </c>
      <c r="B29" s="94"/>
      <c r="C29" s="94"/>
      <c r="D29" s="94"/>
      <c r="E29" s="94"/>
      <c r="F29" s="94"/>
      <c r="G29" s="94"/>
    </row>
    <row r="30" spans="1:7" ht="12.75">
      <c r="A30" s="3">
        <v>1</v>
      </c>
      <c r="B30" s="3">
        <v>2</v>
      </c>
      <c r="C30" s="3">
        <v>3</v>
      </c>
      <c r="D30" s="59">
        <v>4</v>
      </c>
      <c r="E30" s="3">
        <v>5</v>
      </c>
      <c r="F30" s="3">
        <v>6</v>
      </c>
      <c r="G30" s="3">
        <v>7</v>
      </c>
    </row>
    <row r="31" spans="1:7" ht="25.5">
      <c r="A31" s="83" t="s">
        <v>13</v>
      </c>
      <c r="B31" s="84" t="s">
        <v>6</v>
      </c>
      <c r="C31" s="3" t="s">
        <v>16</v>
      </c>
      <c r="D31" s="59" t="s">
        <v>17</v>
      </c>
      <c r="E31" s="84" t="s">
        <v>0</v>
      </c>
      <c r="F31" s="84"/>
      <c r="G31" s="84"/>
    </row>
    <row r="32" spans="1:7" ht="12.75">
      <c r="A32" s="83"/>
      <c r="B32" s="84"/>
      <c r="C32" s="48" t="s">
        <v>46</v>
      </c>
      <c r="D32" s="4" t="s">
        <v>57</v>
      </c>
      <c r="E32" s="4" t="s">
        <v>71</v>
      </c>
      <c r="F32" s="4" t="s">
        <v>93</v>
      </c>
      <c r="G32" s="4" t="s">
        <v>115</v>
      </c>
    </row>
    <row r="33" spans="1:7" ht="25.5" hidden="1">
      <c r="A33" s="45" t="s">
        <v>68</v>
      </c>
      <c r="B33" s="18" t="s">
        <v>8</v>
      </c>
      <c r="C33" s="51">
        <f>C52</f>
        <v>0</v>
      </c>
      <c r="D33" s="40">
        <f>D52</f>
        <v>0</v>
      </c>
      <c r="E33" s="40">
        <f>E52</f>
        <v>0</v>
      </c>
      <c r="F33" s="40">
        <f>F52</f>
        <v>0</v>
      </c>
      <c r="G33" s="40">
        <f>G52</f>
        <v>0</v>
      </c>
    </row>
    <row r="34" spans="1:7" ht="25.5">
      <c r="A34" s="45" t="s">
        <v>69</v>
      </c>
      <c r="B34" s="18" t="s">
        <v>8</v>
      </c>
      <c r="C34" s="51">
        <f>C68</f>
        <v>39578.05</v>
      </c>
      <c r="D34" s="40">
        <f>D68</f>
        <v>50394.1</v>
      </c>
      <c r="E34" s="40">
        <f>E68</f>
        <v>53424.8</v>
      </c>
      <c r="F34" s="40">
        <f>F68</f>
        <v>0</v>
      </c>
      <c r="G34" s="40">
        <f>G68</f>
        <v>0</v>
      </c>
    </row>
    <row r="35" spans="1:7" ht="41.25" customHeight="1">
      <c r="A35" s="45" t="s">
        <v>96</v>
      </c>
      <c r="B35" s="18" t="s">
        <v>8</v>
      </c>
      <c r="C35" s="51">
        <f>C161</f>
        <v>10806.17</v>
      </c>
      <c r="D35" s="40">
        <f>D161</f>
        <v>0</v>
      </c>
      <c r="E35" s="40">
        <f>E161</f>
        <v>0</v>
      </c>
      <c r="F35" s="40">
        <f>F161</f>
        <v>0</v>
      </c>
      <c r="G35" s="40">
        <f>G161</f>
        <v>0</v>
      </c>
    </row>
    <row r="36" spans="1:7" ht="31.5" customHeight="1">
      <c r="A36" s="45" t="s">
        <v>70</v>
      </c>
      <c r="B36" s="18" t="s">
        <v>8</v>
      </c>
      <c r="C36" s="51">
        <f>C147</f>
        <v>73614.85999999999</v>
      </c>
      <c r="D36" s="40">
        <f>D147</f>
        <v>61554.700000000004</v>
      </c>
      <c r="E36" s="40">
        <f>E147</f>
        <v>68303.95000000001</v>
      </c>
      <c r="F36" s="40">
        <f>F147</f>
        <v>70897</v>
      </c>
      <c r="G36" s="40">
        <f>G147</f>
        <v>73003.99999999999</v>
      </c>
    </row>
    <row r="37" spans="1:7" ht="35.25" customHeight="1">
      <c r="A37" s="13" t="s">
        <v>55</v>
      </c>
      <c r="B37" s="49" t="s">
        <v>8</v>
      </c>
      <c r="C37" s="12">
        <f>SUM(C33:C36)</f>
        <v>123999.07999999999</v>
      </c>
      <c r="D37" s="60">
        <f>SUM(D33:D36)</f>
        <v>111948.8</v>
      </c>
      <c r="E37" s="12">
        <f>SUM(E33:E36)</f>
        <v>121728.75000000001</v>
      </c>
      <c r="F37" s="12">
        <f>SUM(F33:F36)</f>
        <v>70897</v>
      </c>
      <c r="G37" s="12">
        <f>SUM(G33:G36)</f>
        <v>73003.99999999999</v>
      </c>
    </row>
    <row r="38" spans="1:7" ht="35.25" customHeight="1" hidden="1">
      <c r="A38" s="30" t="s">
        <v>64</v>
      </c>
      <c r="B38" s="31"/>
      <c r="C38" s="32"/>
      <c r="D38" s="61"/>
      <c r="E38" s="31"/>
      <c r="F38" s="31"/>
      <c r="G38" s="31"/>
    </row>
    <row r="39" spans="1:7" ht="35.25" customHeight="1" hidden="1">
      <c r="A39" s="33" t="s">
        <v>48</v>
      </c>
      <c r="B39" s="31"/>
      <c r="C39" s="32"/>
      <c r="D39" s="61"/>
      <c r="E39" s="31"/>
      <c r="F39" s="31"/>
      <c r="G39" s="31"/>
    </row>
    <row r="40" spans="1:7" ht="35.25" customHeight="1" hidden="1">
      <c r="A40" s="34" t="s">
        <v>49</v>
      </c>
      <c r="B40" s="85" t="s">
        <v>62</v>
      </c>
      <c r="C40" s="85"/>
      <c r="D40" s="85"/>
      <c r="E40" s="85"/>
      <c r="F40" s="85"/>
      <c r="G40" s="85"/>
    </row>
    <row r="41" spans="1:7" ht="35.25" customHeight="1" hidden="1">
      <c r="A41" s="34" t="s">
        <v>50</v>
      </c>
      <c r="B41" s="29" t="s">
        <v>3</v>
      </c>
      <c r="C41" s="35"/>
      <c r="D41" s="62"/>
      <c r="E41" s="36"/>
      <c r="F41" s="36"/>
      <c r="G41" s="36"/>
    </row>
    <row r="42" spans="1:7" ht="35.25" customHeight="1" hidden="1">
      <c r="A42" s="37" t="s">
        <v>51</v>
      </c>
      <c r="B42" s="86" t="s">
        <v>63</v>
      </c>
      <c r="C42" s="86"/>
      <c r="D42" s="86"/>
      <c r="E42" s="86"/>
      <c r="F42" s="86"/>
      <c r="G42" s="86"/>
    </row>
    <row r="43" spans="1:7" ht="35.25" customHeight="1" hidden="1">
      <c r="A43" s="7"/>
      <c r="B43" s="31"/>
      <c r="C43" s="32"/>
      <c r="D43" s="61"/>
      <c r="E43" s="31"/>
      <c r="F43" s="31"/>
      <c r="G43" s="31"/>
    </row>
    <row r="44" spans="1:7" ht="35.25" customHeight="1" hidden="1">
      <c r="A44" s="78" t="s">
        <v>7</v>
      </c>
      <c r="B44" s="78" t="s">
        <v>6</v>
      </c>
      <c r="C44" s="3" t="s">
        <v>16</v>
      </c>
      <c r="D44" s="59" t="s">
        <v>17</v>
      </c>
      <c r="E44" s="80" t="s">
        <v>0</v>
      </c>
      <c r="F44" s="81"/>
      <c r="G44" s="82"/>
    </row>
    <row r="45" spans="1:7" ht="35.25" customHeight="1" hidden="1">
      <c r="A45" s="79"/>
      <c r="B45" s="79"/>
      <c r="C45" s="4" t="s">
        <v>95</v>
      </c>
      <c r="D45" s="48" t="s">
        <v>41</v>
      </c>
      <c r="E45" s="4" t="s">
        <v>46</v>
      </c>
      <c r="F45" s="4" t="s">
        <v>57</v>
      </c>
      <c r="G45" s="4" t="s">
        <v>71</v>
      </c>
    </row>
    <row r="46" spans="1:7" ht="35.25" customHeight="1" hidden="1">
      <c r="A46" s="19" t="s">
        <v>65</v>
      </c>
      <c r="B46" s="3" t="s">
        <v>72</v>
      </c>
      <c r="C46" s="3"/>
      <c r="D46" s="48">
        <v>0</v>
      </c>
      <c r="E46" s="4"/>
      <c r="F46" s="4"/>
      <c r="G46" s="4"/>
    </row>
    <row r="47" spans="1:7" ht="35.25" customHeight="1" hidden="1">
      <c r="A47" s="16" t="s">
        <v>39</v>
      </c>
      <c r="B47" s="75" t="s">
        <v>66</v>
      </c>
      <c r="C47" s="75"/>
      <c r="D47" s="75"/>
      <c r="E47" s="75"/>
      <c r="F47" s="75"/>
      <c r="G47" s="75"/>
    </row>
    <row r="48" spans="1:7" ht="35.25" customHeight="1" hidden="1">
      <c r="A48" s="76" t="s">
        <v>52</v>
      </c>
      <c r="B48" s="78" t="s">
        <v>6</v>
      </c>
      <c r="C48" s="3" t="s">
        <v>16</v>
      </c>
      <c r="D48" s="59" t="s">
        <v>17</v>
      </c>
      <c r="E48" s="80" t="s">
        <v>0</v>
      </c>
      <c r="F48" s="81"/>
      <c r="G48" s="82"/>
    </row>
    <row r="49" spans="1:7" ht="35.25" customHeight="1" hidden="1">
      <c r="A49" s="77"/>
      <c r="B49" s="79"/>
      <c r="C49" s="4" t="s">
        <v>95</v>
      </c>
      <c r="D49" s="48" t="s">
        <v>41</v>
      </c>
      <c r="E49" s="4" t="s">
        <v>46</v>
      </c>
      <c r="F49" s="4" t="s">
        <v>57</v>
      </c>
      <c r="G49" s="4" t="s">
        <v>71</v>
      </c>
    </row>
    <row r="50" spans="1:7" ht="35.25" customHeight="1" hidden="1">
      <c r="A50" s="20"/>
      <c r="B50" s="38"/>
      <c r="C50" s="39"/>
      <c r="D50" s="48"/>
      <c r="E50" s="4"/>
      <c r="F50" s="4"/>
      <c r="G50" s="4"/>
    </row>
    <row r="51" spans="1:7" ht="35.25" customHeight="1" hidden="1">
      <c r="A51" s="19" t="s">
        <v>23</v>
      </c>
      <c r="B51" s="18" t="s">
        <v>8</v>
      </c>
      <c r="C51" s="39"/>
      <c r="D51" s="48"/>
      <c r="E51" s="4"/>
      <c r="F51" s="4"/>
      <c r="G51" s="4"/>
    </row>
    <row r="52" spans="1:7" ht="35.25" customHeight="1" hidden="1">
      <c r="A52" s="19" t="s">
        <v>63</v>
      </c>
      <c r="B52" s="18" t="s">
        <v>8</v>
      </c>
      <c r="C52" s="42"/>
      <c r="D52" s="51">
        <v>0</v>
      </c>
      <c r="E52" s="40"/>
      <c r="F52" s="40"/>
      <c r="G52" s="40"/>
    </row>
    <row r="53" spans="1:7" ht="27" customHeight="1">
      <c r="A53" s="30" t="s">
        <v>47</v>
      </c>
      <c r="B53" s="31"/>
      <c r="C53" s="32"/>
      <c r="D53" s="61"/>
      <c r="E53" s="31"/>
      <c r="F53" s="31"/>
      <c r="G53" s="31"/>
    </row>
    <row r="54" spans="1:7" ht="23.25" customHeight="1">
      <c r="A54" s="33" t="s">
        <v>48</v>
      </c>
      <c r="B54" s="31"/>
      <c r="C54" s="32"/>
      <c r="D54" s="61"/>
      <c r="E54" s="31"/>
      <c r="F54" s="31"/>
      <c r="G54" s="31"/>
    </row>
    <row r="55" spans="1:7" ht="30" customHeight="1">
      <c r="A55" s="34" t="s">
        <v>49</v>
      </c>
      <c r="B55" s="85" t="s">
        <v>19</v>
      </c>
      <c r="C55" s="85"/>
      <c r="D55" s="85"/>
      <c r="E55" s="85"/>
      <c r="F55" s="85"/>
      <c r="G55" s="85"/>
    </row>
    <row r="56" spans="1:7" ht="20.25" customHeight="1">
      <c r="A56" s="34" t="s">
        <v>50</v>
      </c>
      <c r="B56" s="29" t="s">
        <v>3</v>
      </c>
      <c r="C56" s="35"/>
      <c r="D56" s="62"/>
      <c r="E56" s="36"/>
      <c r="F56" s="36"/>
      <c r="G56" s="36"/>
    </row>
    <row r="57" spans="1:7" ht="99" customHeight="1">
      <c r="A57" s="37" t="s">
        <v>51</v>
      </c>
      <c r="B57" s="86" t="s">
        <v>133</v>
      </c>
      <c r="C57" s="86"/>
      <c r="D57" s="86"/>
      <c r="E57" s="86"/>
      <c r="F57" s="86"/>
      <c r="G57" s="86"/>
    </row>
    <row r="58" spans="1:7" ht="35.25" customHeight="1">
      <c r="A58" s="78" t="s">
        <v>7</v>
      </c>
      <c r="B58" s="78" t="s">
        <v>6</v>
      </c>
      <c r="C58" s="3" t="s">
        <v>16</v>
      </c>
      <c r="D58" s="59" t="s">
        <v>17</v>
      </c>
      <c r="E58" s="80" t="s">
        <v>0</v>
      </c>
      <c r="F58" s="81"/>
      <c r="G58" s="82"/>
    </row>
    <row r="59" spans="1:7" ht="21.75" customHeight="1">
      <c r="A59" s="79"/>
      <c r="B59" s="79"/>
      <c r="C59" s="48" t="s">
        <v>46</v>
      </c>
      <c r="D59" s="4" t="s">
        <v>57</v>
      </c>
      <c r="E59" s="4" t="s">
        <v>71</v>
      </c>
      <c r="F59" s="4" t="s">
        <v>108</v>
      </c>
      <c r="G59" s="4" t="s">
        <v>116</v>
      </c>
    </row>
    <row r="60" spans="1:7" ht="71.25" customHeight="1">
      <c r="A60" s="20" t="s">
        <v>125</v>
      </c>
      <c r="B60" s="18" t="s">
        <v>8</v>
      </c>
      <c r="C60" s="48">
        <v>933.4</v>
      </c>
      <c r="D60" s="4"/>
      <c r="E60" s="4"/>
      <c r="F60" s="4"/>
      <c r="G60" s="4"/>
    </row>
    <row r="61" spans="1:7" ht="52.5" customHeight="1">
      <c r="A61" s="19" t="s">
        <v>97</v>
      </c>
      <c r="B61" s="3" t="s">
        <v>8</v>
      </c>
      <c r="C61" s="48">
        <v>1108</v>
      </c>
      <c r="D61" s="4"/>
      <c r="E61" s="4"/>
      <c r="F61" s="4"/>
      <c r="G61" s="4"/>
    </row>
    <row r="62" spans="1:7" ht="66.75" customHeight="1">
      <c r="A62" s="19" t="s">
        <v>84</v>
      </c>
      <c r="B62" s="18" t="s">
        <v>8</v>
      </c>
      <c r="C62" s="51">
        <v>32772</v>
      </c>
      <c r="D62" s="40">
        <v>37969.2</v>
      </c>
      <c r="E62" s="40">
        <v>37334</v>
      </c>
      <c r="F62" s="40"/>
      <c r="G62" s="40"/>
    </row>
    <row r="63" spans="1:7" ht="35.25" customHeight="1">
      <c r="A63" s="19" t="s">
        <v>92</v>
      </c>
      <c r="B63" s="18" t="s">
        <v>8</v>
      </c>
      <c r="C63" s="51">
        <v>3000</v>
      </c>
      <c r="D63" s="40">
        <v>1000</v>
      </c>
      <c r="E63" s="40">
        <v>1000</v>
      </c>
      <c r="F63" s="40"/>
      <c r="G63" s="40"/>
    </row>
    <row r="64" spans="1:7" ht="71.25" customHeight="1">
      <c r="A64" s="20" t="s">
        <v>122</v>
      </c>
      <c r="B64" s="18" t="s">
        <v>8</v>
      </c>
      <c r="C64" s="51"/>
      <c r="D64" s="40">
        <v>2909.9</v>
      </c>
      <c r="E64" s="40">
        <v>2898</v>
      </c>
      <c r="F64" s="40"/>
      <c r="G64" s="40"/>
    </row>
    <row r="65" spans="1:7" ht="35.25" customHeight="1">
      <c r="A65" s="19" t="s">
        <v>60</v>
      </c>
      <c r="B65" s="18" t="s">
        <v>8</v>
      </c>
      <c r="C65" s="51">
        <v>1764.65</v>
      </c>
      <c r="D65" s="40">
        <v>934</v>
      </c>
      <c r="E65" s="40"/>
      <c r="F65" s="40"/>
      <c r="G65" s="40"/>
    </row>
    <row r="66" spans="1:7" ht="51.75" customHeight="1">
      <c r="A66" s="19" t="s">
        <v>110</v>
      </c>
      <c r="B66" s="18" t="s">
        <v>8</v>
      </c>
      <c r="C66" s="51"/>
      <c r="D66" s="40">
        <v>7581</v>
      </c>
      <c r="E66" s="40">
        <v>8108</v>
      </c>
      <c r="F66" s="40"/>
      <c r="G66" s="40"/>
    </row>
    <row r="67" spans="1:7" ht="51.75" customHeight="1">
      <c r="A67" s="19" t="s">
        <v>139</v>
      </c>
      <c r="B67" s="18" t="s">
        <v>8</v>
      </c>
      <c r="C67" s="51"/>
      <c r="D67" s="40"/>
      <c r="E67" s="40">
        <v>4084.8</v>
      </c>
      <c r="F67" s="40"/>
      <c r="G67" s="40"/>
    </row>
    <row r="68" spans="1:7" ht="40.5" customHeight="1">
      <c r="A68" s="13" t="s">
        <v>135</v>
      </c>
      <c r="B68" s="74" t="s">
        <v>8</v>
      </c>
      <c r="C68" s="12">
        <f>SUM(C60:C66)</f>
        <v>39578.05</v>
      </c>
      <c r="D68" s="60">
        <f>SUM(D61:D66)</f>
        <v>50394.1</v>
      </c>
      <c r="E68" s="12">
        <f>SUM(E61:E67)</f>
        <v>53424.8</v>
      </c>
      <c r="F68" s="12">
        <f>SUM(F61:F66)</f>
        <v>0</v>
      </c>
      <c r="G68" s="12">
        <f>SUM(G61:G66)</f>
        <v>0</v>
      </c>
    </row>
    <row r="69" spans="1:7" ht="12.75">
      <c r="A69" s="88" t="s">
        <v>52</v>
      </c>
      <c r="B69" s="88"/>
      <c r="C69" s="88"/>
      <c r="D69" s="88"/>
      <c r="E69" s="88"/>
      <c r="F69" s="88"/>
      <c r="G69" s="88"/>
    </row>
    <row r="70" spans="1:7" ht="15.75" customHeight="1" hidden="1">
      <c r="A70" s="16" t="s">
        <v>39</v>
      </c>
      <c r="B70" s="75" t="s">
        <v>79</v>
      </c>
      <c r="C70" s="75"/>
      <c r="D70" s="75"/>
      <c r="E70" s="75"/>
      <c r="F70" s="75"/>
      <c r="G70" s="75"/>
    </row>
    <row r="71" spans="1:7" ht="35.25" customHeight="1">
      <c r="A71" s="69" t="s">
        <v>52</v>
      </c>
      <c r="B71" s="69" t="s">
        <v>6</v>
      </c>
      <c r="C71" s="3" t="s">
        <v>16</v>
      </c>
      <c r="D71" s="59" t="s">
        <v>17</v>
      </c>
      <c r="E71" s="80" t="s">
        <v>0</v>
      </c>
      <c r="F71" s="81"/>
      <c r="G71" s="82"/>
    </row>
    <row r="72" spans="1:7" ht="35.25" customHeight="1">
      <c r="A72" s="70"/>
      <c r="B72" s="70"/>
      <c r="C72" s="48" t="s">
        <v>46</v>
      </c>
      <c r="D72" s="4" t="s">
        <v>57</v>
      </c>
      <c r="E72" s="4" t="s">
        <v>71</v>
      </c>
      <c r="F72" s="4" t="s">
        <v>93</v>
      </c>
      <c r="G72" s="4" t="s">
        <v>115</v>
      </c>
    </row>
    <row r="73" spans="1:7" ht="61.5" customHeight="1">
      <c r="A73" s="20" t="s">
        <v>124</v>
      </c>
      <c r="B73" s="4" t="s">
        <v>15</v>
      </c>
      <c r="C73" s="48">
        <v>38</v>
      </c>
      <c r="D73" s="4"/>
      <c r="E73" s="40"/>
      <c r="F73" s="40"/>
      <c r="G73" s="40"/>
    </row>
    <row r="74" spans="1:7" ht="75" customHeight="1">
      <c r="A74" s="45" t="s">
        <v>98</v>
      </c>
      <c r="B74" s="38" t="s">
        <v>72</v>
      </c>
      <c r="C74" s="48">
        <v>32</v>
      </c>
      <c r="D74" s="4"/>
      <c r="E74" s="4"/>
      <c r="F74" s="4"/>
      <c r="G74" s="4"/>
    </row>
    <row r="75" spans="1:7" ht="65.25" customHeight="1">
      <c r="A75" s="45" t="s">
        <v>123</v>
      </c>
      <c r="B75" s="38" t="s">
        <v>100</v>
      </c>
      <c r="C75" s="48"/>
      <c r="D75" s="4">
        <v>38</v>
      </c>
      <c r="E75" s="4">
        <v>42</v>
      </c>
      <c r="F75" s="4"/>
      <c r="G75" s="4"/>
    </row>
    <row r="76" spans="1:7" ht="66.75" customHeight="1">
      <c r="A76" s="19" t="s">
        <v>85</v>
      </c>
      <c r="B76" s="4" t="s">
        <v>15</v>
      </c>
      <c r="C76" s="72">
        <v>749</v>
      </c>
      <c r="D76" s="71">
        <v>796</v>
      </c>
      <c r="E76" s="71">
        <v>721</v>
      </c>
      <c r="F76" s="71"/>
      <c r="G76" s="71"/>
    </row>
    <row r="77" spans="1:7" ht="35.25" customHeight="1">
      <c r="A77" s="19" t="s">
        <v>91</v>
      </c>
      <c r="B77" s="4" t="s">
        <v>15</v>
      </c>
      <c r="C77" s="72">
        <v>3</v>
      </c>
      <c r="D77" s="71">
        <v>1</v>
      </c>
      <c r="E77" s="71">
        <v>1</v>
      </c>
      <c r="F77" s="71"/>
      <c r="G77" s="71"/>
    </row>
    <row r="78" spans="1:7" ht="23.25" customHeight="1">
      <c r="A78" s="19" t="s">
        <v>59</v>
      </c>
      <c r="B78" s="4" t="s">
        <v>15</v>
      </c>
      <c r="C78" s="72">
        <v>151</v>
      </c>
      <c r="D78" s="71">
        <v>54</v>
      </c>
      <c r="E78" s="71"/>
      <c r="F78" s="71"/>
      <c r="G78" s="71"/>
    </row>
    <row r="79" spans="1:7" ht="69" customHeight="1">
      <c r="A79" s="45" t="s">
        <v>109</v>
      </c>
      <c r="B79" s="4" t="s">
        <v>15</v>
      </c>
      <c r="C79" s="72"/>
      <c r="D79" s="71">
        <v>99</v>
      </c>
      <c r="E79" s="71">
        <v>94</v>
      </c>
      <c r="F79" s="71"/>
      <c r="G79" s="71"/>
    </row>
    <row r="80" spans="1:7" ht="69" customHeight="1">
      <c r="A80" s="45" t="s">
        <v>140</v>
      </c>
      <c r="B80" s="4" t="s">
        <v>15</v>
      </c>
      <c r="C80" s="72"/>
      <c r="D80" s="71"/>
      <c r="E80" s="71">
        <v>37</v>
      </c>
      <c r="F80" s="71"/>
      <c r="G80" s="71"/>
    </row>
    <row r="81" spans="1:7" ht="28.5" customHeight="1">
      <c r="A81" s="23" t="s">
        <v>22</v>
      </c>
      <c r="B81" s="21" t="s">
        <v>15</v>
      </c>
      <c r="C81" s="73">
        <f>SUM(C73:C79)</f>
        <v>973</v>
      </c>
      <c r="D81" s="66">
        <f>SUM(D75:D79)</f>
        <v>988</v>
      </c>
      <c r="E81" s="73">
        <f>SUM(E74:E80)</f>
        <v>895</v>
      </c>
      <c r="F81" s="73">
        <f>F76+F77+F78</f>
        <v>0</v>
      </c>
      <c r="G81" s="73">
        <f>G76+G77+G78</f>
        <v>0</v>
      </c>
    </row>
    <row r="82" spans="1:7" ht="26.25" customHeight="1">
      <c r="A82" s="30" t="s">
        <v>61</v>
      </c>
      <c r="B82" s="31"/>
      <c r="C82" s="32"/>
      <c r="D82" s="61"/>
      <c r="E82" s="31"/>
      <c r="F82" s="31"/>
      <c r="G82" s="31"/>
    </row>
    <row r="83" spans="1:7" ht="12.75">
      <c r="A83" s="33" t="s">
        <v>48</v>
      </c>
      <c r="B83" s="31"/>
      <c r="C83" s="32"/>
      <c r="D83" s="61"/>
      <c r="E83" s="31"/>
      <c r="F83" s="31"/>
      <c r="G83" s="31"/>
    </row>
    <row r="84" spans="1:7" ht="31.5" customHeight="1">
      <c r="A84" s="34" t="s">
        <v>49</v>
      </c>
      <c r="B84" s="85" t="s">
        <v>19</v>
      </c>
      <c r="C84" s="85"/>
      <c r="D84" s="85"/>
      <c r="E84" s="85"/>
      <c r="F84" s="85"/>
      <c r="G84" s="85"/>
    </row>
    <row r="85" spans="1:7" ht="12.75">
      <c r="A85" s="34" t="s">
        <v>50</v>
      </c>
      <c r="B85" s="29" t="s">
        <v>3</v>
      </c>
      <c r="C85" s="35"/>
      <c r="D85" s="62"/>
      <c r="E85" s="36"/>
      <c r="F85" s="36"/>
      <c r="G85" s="36"/>
    </row>
    <row r="86" spans="1:7" ht="57" customHeight="1">
      <c r="A86" s="37" t="s">
        <v>51</v>
      </c>
      <c r="B86" s="87" t="s">
        <v>94</v>
      </c>
      <c r="C86" s="87"/>
      <c r="D86" s="87"/>
      <c r="E86" s="87"/>
      <c r="F86" s="87"/>
      <c r="G86" s="87"/>
    </row>
    <row r="87" spans="2:7" ht="3.75" customHeight="1" hidden="1">
      <c r="B87" s="46"/>
      <c r="C87" s="46"/>
      <c r="D87" s="63"/>
      <c r="E87" s="46"/>
      <c r="F87" s="46"/>
      <c r="G87" s="46"/>
    </row>
    <row r="88" spans="1:7" ht="33" customHeight="1">
      <c r="A88" s="84" t="s">
        <v>7</v>
      </c>
      <c r="B88" s="84" t="s">
        <v>6</v>
      </c>
      <c r="C88" s="3" t="s">
        <v>16</v>
      </c>
      <c r="D88" s="59" t="s">
        <v>17</v>
      </c>
      <c r="E88" s="84" t="s">
        <v>0</v>
      </c>
      <c r="F88" s="84"/>
      <c r="G88" s="84"/>
    </row>
    <row r="89" spans="1:7" ht="12.75">
      <c r="A89" s="84"/>
      <c r="B89" s="84"/>
      <c r="C89" s="48" t="s">
        <v>46</v>
      </c>
      <c r="D89" s="4" t="s">
        <v>57</v>
      </c>
      <c r="E89" s="4" t="s">
        <v>71</v>
      </c>
      <c r="F89" s="4" t="s">
        <v>93</v>
      </c>
      <c r="G89" s="4" t="s">
        <v>115</v>
      </c>
    </row>
    <row r="90" spans="1:7" ht="28.5" customHeight="1">
      <c r="A90" s="19" t="s">
        <v>32</v>
      </c>
      <c r="B90" s="3"/>
      <c r="C90" s="48"/>
      <c r="D90" s="4"/>
      <c r="E90" s="4"/>
      <c r="F90" s="4"/>
      <c r="G90" s="4"/>
    </row>
    <row r="91" spans="1:7" ht="12.75">
      <c r="A91" s="19" t="s">
        <v>24</v>
      </c>
      <c r="B91" s="26" t="s">
        <v>15</v>
      </c>
      <c r="C91" s="48">
        <f>633+35</f>
        <v>668</v>
      </c>
      <c r="D91" s="4">
        <v>440</v>
      </c>
      <c r="E91" s="4">
        <v>441</v>
      </c>
      <c r="F91" s="4">
        <v>441</v>
      </c>
      <c r="G91" s="4">
        <v>441</v>
      </c>
    </row>
    <row r="92" spans="1:7" ht="12.75">
      <c r="A92" s="19" t="s">
        <v>25</v>
      </c>
      <c r="B92" s="26" t="s">
        <v>15</v>
      </c>
      <c r="C92" s="48">
        <v>4651</v>
      </c>
      <c r="D92" s="4">
        <v>0</v>
      </c>
      <c r="E92" s="4"/>
      <c r="F92" s="4"/>
      <c r="G92" s="4"/>
    </row>
    <row r="93" spans="1:7" ht="25.5">
      <c r="A93" s="67" t="s">
        <v>117</v>
      </c>
      <c r="B93" s="26" t="s">
        <v>15</v>
      </c>
      <c r="C93" s="48"/>
      <c r="D93" s="4">
        <v>3888</v>
      </c>
      <c r="E93" s="4">
        <v>2920</v>
      </c>
      <c r="F93" s="4">
        <f>231+2417</f>
        <v>2648</v>
      </c>
      <c r="G93" s="4">
        <f>231+2417</f>
        <v>2648</v>
      </c>
    </row>
    <row r="94" spans="1:7" ht="26.25" customHeight="1">
      <c r="A94" s="19" t="s">
        <v>82</v>
      </c>
      <c r="B94" s="26" t="s">
        <v>15</v>
      </c>
      <c r="C94" s="48">
        <v>17</v>
      </c>
      <c r="D94" s="4">
        <v>16</v>
      </c>
      <c r="E94" s="4">
        <v>20</v>
      </c>
      <c r="F94" s="4">
        <v>20</v>
      </c>
      <c r="G94" s="4">
        <v>20</v>
      </c>
    </row>
    <row r="95" spans="1:7" ht="41.25" customHeight="1">
      <c r="A95" s="19" t="s">
        <v>33</v>
      </c>
      <c r="B95" s="26"/>
      <c r="C95" s="48"/>
      <c r="D95" s="4"/>
      <c r="E95" s="4"/>
      <c r="F95" s="4"/>
      <c r="G95" s="4"/>
    </row>
    <row r="96" spans="1:7" ht="12.75">
      <c r="A96" s="19" t="s">
        <v>27</v>
      </c>
      <c r="B96" s="26" t="s">
        <v>15</v>
      </c>
      <c r="C96" s="59">
        <v>46</v>
      </c>
      <c r="D96" s="3">
        <v>40</v>
      </c>
      <c r="E96" s="3">
        <v>41</v>
      </c>
      <c r="F96" s="3">
        <v>50</v>
      </c>
      <c r="G96" s="3">
        <v>50</v>
      </c>
    </row>
    <row r="97" spans="1:7" ht="12.75">
      <c r="A97" s="19" t="s">
        <v>28</v>
      </c>
      <c r="B97" s="26" t="s">
        <v>15</v>
      </c>
      <c r="C97" s="48">
        <v>177</v>
      </c>
      <c r="D97" s="4">
        <v>174</v>
      </c>
      <c r="E97" s="4">
        <v>199</v>
      </c>
      <c r="F97" s="4">
        <v>200</v>
      </c>
      <c r="G97" s="4">
        <v>200</v>
      </c>
    </row>
    <row r="98" spans="1:7" ht="78.75" customHeight="1">
      <c r="A98" s="19" t="s">
        <v>34</v>
      </c>
      <c r="B98" s="26" t="s">
        <v>15</v>
      </c>
      <c r="C98" s="48">
        <f>5-2</f>
        <v>3</v>
      </c>
      <c r="D98" s="41"/>
      <c r="E98" s="41"/>
      <c r="F98" s="41"/>
      <c r="G98" s="41"/>
    </row>
    <row r="99" spans="1:7" ht="39" customHeight="1">
      <c r="A99" s="19" t="s">
        <v>35</v>
      </c>
      <c r="B99" s="26" t="s">
        <v>15</v>
      </c>
      <c r="C99" s="48">
        <v>3</v>
      </c>
      <c r="D99" s="4">
        <v>1</v>
      </c>
      <c r="E99" s="4">
        <v>1</v>
      </c>
      <c r="F99" s="4">
        <v>1</v>
      </c>
      <c r="G99" s="4">
        <v>1</v>
      </c>
    </row>
    <row r="100" spans="1:7" ht="61.5" customHeight="1">
      <c r="A100" s="19" t="s">
        <v>36</v>
      </c>
      <c r="B100" s="26" t="s">
        <v>15</v>
      </c>
      <c r="C100" s="48">
        <f>1-1</f>
        <v>0</v>
      </c>
      <c r="D100" s="4"/>
      <c r="E100" s="4"/>
      <c r="F100" s="4"/>
      <c r="G100" s="4"/>
    </row>
    <row r="101" spans="1:7" ht="25.5">
      <c r="A101" s="28" t="s">
        <v>44</v>
      </c>
      <c r="B101" s="26" t="s">
        <v>15</v>
      </c>
      <c r="C101" s="48">
        <v>16</v>
      </c>
      <c r="D101" s="4">
        <v>16</v>
      </c>
      <c r="E101" s="4"/>
      <c r="F101" s="4"/>
      <c r="G101" s="4"/>
    </row>
    <row r="102" spans="1:7" ht="28.5" customHeight="1">
      <c r="A102" s="28" t="s">
        <v>128</v>
      </c>
      <c r="B102" s="26"/>
      <c r="C102" s="48"/>
      <c r="D102" s="4"/>
      <c r="E102" s="4">
        <v>15</v>
      </c>
      <c r="F102" s="4">
        <v>30</v>
      </c>
      <c r="G102" s="4">
        <v>30</v>
      </c>
    </row>
    <row r="103" spans="1:7" ht="52.5" customHeight="1">
      <c r="A103" s="28" t="s">
        <v>80</v>
      </c>
      <c r="B103" s="26" t="s">
        <v>15</v>
      </c>
      <c r="C103" s="48">
        <v>32</v>
      </c>
      <c r="D103" s="4">
        <v>60</v>
      </c>
      <c r="E103" s="4">
        <v>0</v>
      </c>
      <c r="F103" s="4"/>
      <c r="G103" s="4"/>
    </row>
    <row r="104" spans="1:7" ht="36.75" customHeight="1">
      <c r="A104" s="28" t="s">
        <v>45</v>
      </c>
      <c r="B104" s="26" t="s">
        <v>15</v>
      </c>
      <c r="C104" s="48">
        <v>37</v>
      </c>
      <c r="D104" s="4">
        <v>40</v>
      </c>
      <c r="E104" s="4">
        <v>45</v>
      </c>
      <c r="F104" s="4">
        <v>50</v>
      </c>
      <c r="G104" s="4">
        <v>50</v>
      </c>
    </row>
    <row r="105" spans="1:7" ht="38.25">
      <c r="A105" s="19" t="s">
        <v>37</v>
      </c>
      <c r="B105" s="4" t="s">
        <v>15</v>
      </c>
      <c r="C105" s="48">
        <v>100</v>
      </c>
      <c r="D105" s="27">
        <v>100</v>
      </c>
      <c r="E105" s="27">
        <v>100</v>
      </c>
      <c r="F105" s="27">
        <v>100</v>
      </c>
      <c r="G105" s="27">
        <v>100</v>
      </c>
    </row>
    <row r="106" spans="1:7" ht="25.5">
      <c r="A106" s="19" t="s">
        <v>53</v>
      </c>
      <c r="B106" s="4" t="s">
        <v>15</v>
      </c>
      <c r="C106" s="48">
        <f>403-28</f>
        <v>375</v>
      </c>
      <c r="D106" s="27">
        <v>403</v>
      </c>
      <c r="E106" s="27">
        <v>325</v>
      </c>
      <c r="F106" s="27">
        <v>403</v>
      </c>
      <c r="G106" s="27">
        <v>403</v>
      </c>
    </row>
    <row r="107" spans="1:7" ht="25.5">
      <c r="A107" s="19" t="s">
        <v>78</v>
      </c>
      <c r="B107" s="4" t="s">
        <v>15</v>
      </c>
      <c r="C107" s="48"/>
      <c r="D107" s="27"/>
      <c r="E107" s="27"/>
      <c r="F107" s="27"/>
      <c r="G107" s="27"/>
    </row>
    <row r="108" spans="1:7" ht="24.75" customHeight="1">
      <c r="A108" s="19" t="s">
        <v>77</v>
      </c>
      <c r="B108" s="4" t="s">
        <v>15</v>
      </c>
      <c r="C108" s="48">
        <f>100+5</f>
        <v>105</v>
      </c>
      <c r="D108" s="27">
        <v>100</v>
      </c>
      <c r="E108" s="27">
        <v>99</v>
      </c>
      <c r="F108" s="27">
        <v>100</v>
      </c>
      <c r="G108" s="27">
        <v>100</v>
      </c>
    </row>
    <row r="109" spans="1:7" ht="18.75" customHeight="1">
      <c r="A109" s="19" t="s">
        <v>81</v>
      </c>
      <c r="B109" s="4" t="s">
        <v>15</v>
      </c>
      <c r="C109" s="48"/>
      <c r="D109" s="27"/>
      <c r="E109" s="27"/>
      <c r="F109" s="27"/>
      <c r="G109" s="27"/>
    </row>
    <row r="110" spans="1:7" ht="25.5">
      <c r="A110" s="19" t="s">
        <v>59</v>
      </c>
      <c r="B110" s="4" t="s">
        <v>15</v>
      </c>
      <c r="C110" s="48"/>
      <c r="D110" s="27"/>
      <c r="E110" s="27"/>
      <c r="F110" s="27"/>
      <c r="G110" s="27"/>
    </row>
    <row r="111" spans="1:7" ht="25.5">
      <c r="A111" s="19" t="s">
        <v>76</v>
      </c>
      <c r="B111" s="4" t="s">
        <v>15</v>
      </c>
      <c r="C111" s="48">
        <v>123</v>
      </c>
      <c r="D111" s="27"/>
      <c r="E111" s="27"/>
      <c r="F111" s="27"/>
      <c r="G111" s="27"/>
    </row>
    <row r="112" spans="1:7" ht="12.75">
      <c r="A112" s="19" t="s">
        <v>87</v>
      </c>
      <c r="B112" s="4" t="s">
        <v>15</v>
      </c>
      <c r="C112" s="48">
        <v>39</v>
      </c>
      <c r="D112" s="27">
        <v>52</v>
      </c>
      <c r="E112" s="27">
        <v>40</v>
      </c>
      <c r="F112" s="27">
        <v>60</v>
      </c>
      <c r="G112" s="27">
        <v>60</v>
      </c>
    </row>
    <row r="113" spans="1:7" ht="64.5" customHeight="1">
      <c r="A113" s="19" t="s">
        <v>84</v>
      </c>
      <c r="B113" s="4" t="s">
        <v>15</v>
      </c>
      <c r="C113" s="48">
        <v>95</v>
      </c>
      <c r="D113" s="27"/>
      <c r="E113" s="27"/>
      <c r="F113" s="27"/>
      <c r="G113" s="27"/>
    </row>
    <row r="114" spans="1:7" ht="49.5" customHeight="1">
      <c r="A114" s="19" t="s">
        <v>101</v>
      </c>
      <c r="B114" s="4"/>
      <c r="C114" s="48">
        <v>1</v>
      </c>
      <c r="D114" s="27"/>
      <c r="E114" s="27"/>
      <c r="F114" s="27"/>
      <c r="G114" s="27"/>
    </row>
    <row r="115" spans="1:7" ht="38.25">
      <c r="A115" s="19" t="s">
        <v>102</v>
      </c>
      <c r="B115" s="4" t="s">
        <v>15</v>
      </c>
      <c r="C115" s="48">
        <f>8-8</f>
        <v>0</v>
      </c>
      <c r="D115" s="27"/>
      <c r="E115" s="27"/>
      <c r="F115" s="27"/>
      <c r="G115" s="27"/>
    </row>
    <row r="116" spans="1:7" ht="25.5">
      <c r="A116" s="23" t="s">
        <v>22</v>
      </c>
      <c r="B116" s="21" t="s">
        <v>15</v>
      </c>
      <c r="C116" s="24">
        <f>SUM(C91:C115)</f>
        <v>6488</v>
      </c>
      <c r="D116" s="24">
        <f>SUM(D91:D115)</f>
        <v>5330</v>
      </c>
      <c r="E116" s="24">
        <f>SUM(E91:E115)</f>
        <v>4246</v>
      </c>
      <c r="F116" s="24">
        <f>SUM(F91:F115)</f>
        <v>4103</v>
      </c>
      <c r="G116" s="24">
        <f>SUM(G91:G115)</f>
        <v>4103</v>
      </c>
    </row>
    <row r="117" spans="1:7" ht="12.75">
      <c r="A117" s="88" t="s">
        <v>52</v>
      </c>
      <c r="B117" s="88"/>
      <c r="C117" s="88"/>
      <c r="D117" s="88"/>
      <c r="E117" s="88"/>
      <c r="F117" s="88"/>
      <c r="G117" s="88"/>
    </row>
    <row r="118" spans="1:7" ht="12.75">
      <c r="A118" s="3">
        <v>1</v>
      </c>
      <c r="B118" s="3">
        <v>2</v>
      </c>
      <c r="C118" s="3">
        <v>3</v>
      </c>
      <c r="D118" s="59">
        <v>4</v>
      </c>
      <c r="E118" s="3">
        <v>5</v>
      </c>
      <c r="F118" s="3">
        <v>6</v>
      </c>
      <c r="G118" s="3">
        <v>7</v>
      </c>
    </row>
    <row r="119" spans="1:7" ht="25.5">
      <c r="A119" s="83" t="s">
        <v>13</v>
      </c>
      <c r="B119" s="84" t="s">
        <v>6</v>
      </c>
      <c r="C119" s="3" t="s">
        <v>16</v>
      </c>
      <c r="D119" s="59" t="s">
        <v>17</v>
      </c>
      <c r="E119" s="84" t="s">
        <v>0</v>
      </c>
      <c r="F119" s="84"/>
      <c r="G119" s="84"/>
    </row>
    <row r="120" spans="1:7" ht="12.75">
      <c r="A120" s="83"/>
      <c r="B120" s="84"/>
      <c r="C120" s="48" t="s">
        <v>46</v>
      </c>
      <c r="D120" s="4" t="s">
        <v>57</v>
      </c>
      <c r="E120" s="4" t="s">
        <v>71</v>
      </c>
      <c r="F120" s="4" t="s">
        <v>93</v>
      </c>
      <c r="G120" s="4" t="s">
        <v>115</v>
      </c>
    </row>
    <row r="121" spans="1:7" ht="12.75">
      <c r="A121" s="20" t="s">
        <v>38</v>
      </c>
      <c r="B121" s="50"/>
      <c r="C121" s="65"/>
      <c r="D121" s="22"/>
      <c r="E121" s="22"/>
      <c r="F121" s="22"/>
      <c r="G121" s="22"/>
    </row>
    <row r="122" spans="1:7" ht="15" customHeight="1">
      <c r="A122" s="19" t="s">
        <v>23</v>
      </c>
      <c r="B122" s="18" t="s">
        <v>8</v>
      </c>
      <c r="C122" s="48"/>
      <c r="D122" s="4"/>
      <c r="E122" s="40"/>
      <c r="F122" s="40"/>
      <c r="G122" s="40"/>
    </row>
    <row r="123" spans="1:7" ht="12.75">
      <c r="A123" s="19" t="s">
        <v>24</v>
      </c>
      <c r="B123" s="18" t="s">
        <v>8</v>
      </c>
      <c r="C123" s="51">
        <v>16047.9</v>
      </c>
      <c r="D123" s="40">
        <v>12586.6</v>
      </c>
      <c r="E123" s="40">
        <v>13405.9</v>
      </c>
      <c r="F123" s="40">
        <v>13322.6</v>
      </c>
      <c r="G123" s="40">
        <v>13415.4</v>
      </c>
    </row>
    <row r="124" spans="1:7" ht="12.75">
      <c r="A124" s="19" t="s">
        <v>54</v>
      </c>
      <c r="B124" s="18" t="s">
        <v>8</v>
      </c>
      <c r="C124" s="51">
        <v>27027.5</v>
      </c>
      <c r="D124" s="40"/>
      <c r="E124" s="40"/>
      <c r="F124" s="40"/>
      <c r="G124" s="40"/>
    </row>
    <row r="125" spans="1:7" ht="25.5">
      <c r="A125" s="67" t="s">
        <v>117</v>
      </c>
      <c r="B125" s="18" t="s">
        <v>8</v>
      </c>
      <c r="C125" s="51">
        <v>0</v>
      </c>
      <c r="D125" s="40">
        <v>18571.2</v>
      </c>
      <c r="E125" s="40">
        <v>20148</v>
      </c>
      <c r="F125" s="40">
        <f>1545.4+16169.7</f>
        <v>17715.100000000002</v>
      </c>
      <c r="G125" s="40">
        <f>1599.4+16735.3</f>
        <v>18334.7</v>
      </c>
    </row>
    <row r="126" spans="1:7" ht="28.5" customHeight="1">
      <c r="A126" s="19" t="s">
        <v>126</v>
      </c>
      <c r="B126" s="18" t="s">
        <v>8</v>
      </c>
      <c r="C126" s="51">
        <v>1487.7</v>
      </c>
      <c r="D126" s="40">
        <v>851.6</v>
      </c>
      <c r="E126" s="40">
        <v>2070</v>
      </c>
      <c r="F126" s="40">
        <v>2007</v>
      </c>
      <c r="G126" s="40">
        <v>2077.4</v>
      </c>
    </row>
    <row r="127" spans="1:7" ht="25.5" customHeight="1">
      <c r="A127" s="19" t="s">
        <v>26</v>
      </c>
      <c r="B127" s="18" t="s">
        <v>8</v>
      </c>
      <c r="C127" s="51"/>
      <c r="D127" s="40"/>
      <c r="E127" s="40"/>
      <c r="F127" s="40"/>
      <c r="G127" s="40"/>
    </row>
    <row r="128" spans="1:7" ht="12.75">
      <c r="A128" s="19" t="s">
        <v>27</v>
      </c>
      <c r="B128" s="18" t="s">
        <v>8</v>
      </c>
      <c r="C128" s="51">
        <v>3646.3</v>
      </c>
      <c r="D128" s="40">
        <v>3710.9</v>
      </c>
      <c r="E128" s="40">
        <v>8487</v>
      </c>
      <c r="F128" s="40">
        <v>10035</v>
      </c>
      <c r="G128" s="40">
        <v>10386</v>
      </c>
    </row>
    <row r="129" spans="1:7" ht="12.75">
      <c r="A129" s="19" t="s">
        <v>28</v>
      </c>
      <c r="B129" s="18" t="s">
        <v>8</v>
      </c>
      <c r="C129" s="51">
        <v>7744.6</v>
      </c>
      <c r="D129" s="40">
        <v>9669.8</v>
      </c>
      <c r="E129" s="40">
        <v>10297.7</v>
      </c>
      <c r="F129" s="40">
        <v>10035</v>
      </c>
      <c r="G129" s="40">
        <v>10386</v>
      </c>
    </row>
    <row r="130" spans="1:7" ht="64.5" customHeight="1">
      <c r="A130" s="19" t="s">
        <v>29</v>
      </c>
      <c r="B130" s="18" t="s">
        <v>8</v>
      </c>
      <c r="C130" s="51">
        <f>2085-175-1175</f>
        <v>735</v>
      </c>
      <c r="D130" s="40">
        <v>0</v>
      </c>
      <c r="E130" s="40"/>
      <c r="F130" s="40"/>
      <c r="G130" s="40"/>
    </row>
    <row r="131" spans="1:7" ht="25.5">
      <c r="A131" s="19" t="s">
        <v>30</v>
      </c>
      <c r="B131" s="18" t="s">
        <v>8</v>
      </c>
      <c r="C131" s="51">
        <v>383.8</v>
      </c>
      <c r="D131" s="40">
        <v>142.2</v>
      </c>
      <c r="E131" s="40">
        <v>207</v>
      </c>
      <c r="F131" s="40">
        <v>201</v>
      </c>
      <c r="G131" s="40">
        <v>208</v>
      </c>
    </row>
    <row r="132" spans="1:7" ht="25.5">
      <c r="A132" s="25" t="s">
        <v>42</v>
      </c>
      <c r="B132" s="18" t="s">
        <v>8</v>
      </c>
      <c r="C132" s="51">
        <v>1214.3</v>
      </c>
      <c r="D132" s="40">
        <v>2250.5</v>
      </c>
      <c r="E132" s="40"/>
      <c r="F132" s="40"/>
      <c r="G132" s="40"/>
    </row>
    <row r="133" spans="1:7" ht="25.5" customHeight="1">
      <c r="A133" s="68" t="s">
        <v>118</v>
      </c>
      <c r="B133" s="18" t="s">
        <v>8</v>
      </c>
      <c r="C133" s="51"/>
      <c r="D133" s="40"/>
      <c r="E133" s="40">
        <v>2587.5</v>
      </c>
      <c r="F133" s="40">
        <v>5017.5</v>
      </c>
      <c r="G133" s="40">
        <v>5193</v>
      </c>
    </row>
    <row r="134" spans="1:7" ht="61.5" customHeight="1">
      <c r="A134" s="28" t="s">
        <v>83</v>
      </c>
      <c r="B134" s="3" t="s">
        <v>8</v>
      </c>
      <c r="C134" s="51">
        <v>1400.2</v>
      </c>
      <c r="D134" s="40">
        <v>970.1</v>
      </c>
      <c r="E134" s="40"/>
      <c r="F134" s="40"/>
      <c r="G134" s="40"/>
    </row>
    <row r="135" spans="1:7" ht="22.5" customHeight="1">
      <c r="A135" s="28" t="s">
        <v>43</v>
      </c>
      <c r="B135" s="3" t="s">
        <v>8</v>
      </c>
      <c r="C135" s="51">
        <v>1618.9</v>
      </c>
      <c r="D135" s="40">
        <v>1507.1</v>
      </c>
      <c r="E135" s="40">
        <v>2328.75</v>
      </c>
      <c r="F135" s="40">
        <v>2508.75</v>
      </c>
      <c r="G135" s="40">
        <v>2596.5</v>
      </c>
    </row>
    <row r="136" spans="1:7" ht="25.5">
      <c r="A136" s="19" t="s">
        <v>31</v>
      </c>
      <c r="B136" s="3" t="s">
        <v>8</v>
      </c>
      <c r="C136" s="51">
        <v>291.65</v>
      </c>
      <c r="D136" s="40">
        <v>261</v>
      </c>
      <c r="E136" s="40">
        <v>361</v>
      </c>
      <c r="F136" s="40">
        <v>334.5</v>
      </c>
      <c r="G136" s="40">
        <v>346.2</v>
      </c>
    </row>
    <row r="137" spans="1:7" ht="30.75" customHeight="1">
      <c r="A137" s="19" t="s">
        <v>119</v>
      </c>
      <c r="B137" s="3" t="s">
        <v>8</v>
      </c>
      <c r="C137" s="51">
        <v>2187.8</v>
      </c>
      <c r="D137" s="40">
        <v>2054.3</v>
      </c>
      <c r="E137" s="40">
        <v>2242.5</v>
      </c>
      <c r="F137" s="40">
        <v>2696.1</v>
      </c>
      <c r="G137" s="40">
        <v>2790.4</v>
      </c>
    </row>
    <row r="138" spans="1:7" ht="63.75" hidden="1">
      <c r="A138" s="19" t="s">
        <v>56</v>
      </c>
      <c r="B138" s="18" t="s">
        <v>8</v>
      </c>
      <c r="C138" s="51"/>
      <c r="D138" s="40"/>
      <c r="E138" s="40"/>
      <c r="F138" s="40"/>
      <c r="G138" s="40"/>
    </row>
    <row r="139" spans="1:7" ht="87" customHeight="1" hidden="1">
      <c r="A139" s="19" t="s">
        <v>67</v>
      </c>
      <c r="B139" s="3" t="s">
        <v>8</v>
      </c>
      <c r="C139" s="51"/>
      <c r="D139" s="40"/>
      <c r="E139" s="40"/>
      <c r="F139" s="40"/>
      <c r="G139" s="40"/>
    </row>
    <row r="140" spans="1:7" ht="36.75" customHeight="1">
      <c r="A140" s="19" t="s">
        <v>120</v>
      </c>
      <c r="B140" s="3" t="s">
        <v>8</v>
      </c>
      <c r="C140" s="51">
        <v>3675.4</v>
      </c>
      <c r="D140" s="40">
        <v>3638.8</v>
      </c>
      <c r="E140" s="40">
        <v>4098.6</v>
      </c>
      <c r="F140" s="40">
        <v>4014</v>
      </c>
      <c r="G140" s="40">
        <v>4154.4</v>
      </c>
    </row>
    <row r="141" spans="1:7" ht="44.25" customHeight="1" hidden="1">
      <c r="A141" s="19" t="s">
        <v>75</v>
      </c>
      <c r="B141" s="3" t="s">
        <v>8</v>
      </c>
      <c r="C141" s="51"/>
      <c r="D141" s="40"/>
      <c r="E141" s="40"/>
      <c r="F141" s="40"/>
      <c r="G141" s="40"/>
    </row>
    <row r="142" spans="1:7" ht="44.25" customHeight="1" hidden="1">
      <c r="A142" s="19" t="s">
        <v>73</v>
      </c>
      <c r="B142" s="18" t="s">
        <v>8</v>
      </c>
      <c r="C142" s="51"/>
      <c r="D142" s="40"/>
      <c r="E142" s="40"/>
      <c r="F142" s="40"/>
      <c r="G142" s="40"/>
    </row>
    <row r="143" spans="1:7" ht="26.25" customHeight="1">
      <c r="A143" s="19" t="s">
        <v>74</v>
      </c>
      <c r="B143" s="3" t="s">
        <v>8</v>
      </c>
      <c r="C143" s="51">
        <v>282.92</v>
      </c>
      <c r="D143" s="40">
        <v>169.4</v>
      </c>
      <c r="E143" s="40"/>
      <c r="F143" s="40"/>
      <c r="G143" s="40"/>
    </row>
    <row r="144" spans="1:7" ht="25.5" customHeight="1">
      <c r="A144" s="19" t="s">
        <v>86</v>
      </c>
      <c r="B144" s="3" t="s">
        <v>8</v>
      </c>
      <c r="C144" s="51">
        <v>1706.4</v>
      </c>
      <c r="D144" s="40">
        <v>1927.6</v>
      </c>
      <c r="E144" s="40">
        <v>2070</v>
      </c>
      <c r="F144" s="40">
        <v>3010.45</v>
      </c>
      <c r="G144" s="40">
        <v>3116</v>
      </c>
    </row>
    <row r="145" spans="1:7" ht="51.75" customHeight="1">
      <c r="A145" s="25" t="s">
        <v>103</v>
      </c>
      <c r="B145" s="3" t="s">
        <v>8</v>
      </c>
      <c r="C145" s="51">
        <v>4157.2</v>
      </c>
      <c r="D145" s="40">
        <v>3243.6</v>
      </c>
      <c r="E145" s="40"/>
      <c r="F145" s="40"/>
      <c r="G145" s="40"/>
    </row>
    <row r="146" spans="1:7" ht="63" customHeight="1">
      <c r="A146" s="19" t="s">
        <v>104</v>
      </c>
      <c r="B146" s="3" t="s">
        <v>8</v>
      </c>
      <c r="C146" s="51">
        <v>7.29</v>
      </c>
      <c r="D146" s="40"/>
      <c r="E146" s="40"/>
      <c r="F146" s="40"/>
      <c r="G146" s="40"/>
    </row>
    <row r="147" spans="1:7" ht="36" customHeight="1">
      <c r="A147" s="13" t="s">
        <v>136</v>
      </c>
      <c r="B147" s="49" t="s">
        <v>8</v>
      </c>
      <c r="C147" s="12">
        <f>SUM(C123:C146)</f>
        <v>73614.85999999999</v>
      </c>
      <c r="D147" s="60">
        <f>SUM(D123:D146)</f>
        <v>61554.700000000004</v>
      </c>
      <c r="E147" s="12">
        <f>SUM(E123:E146)</f>
        <v>68303.95000000001</v>
      </c>
      <c r="F147" s="12">
        <f>SUM(F123:F146)</f>
        <v>70897</v>
      </c>
      <c r="G147" s="12">
        <f>SUM(G123:G146)</f>
        <v>73003.99999999999</v>
      </c>
    </row>
    <row r="148" spans="1:7" ht="18.75" customHeight="1" hidden="1">
      <c r="A148" s="30" t="s">
        <v>105</v>
      </c>
      <c r="B148" s="31"/>
      <c r="C148" s="32"/>
      <c r="D148" s="61"/>
      <c r="E148" s="31"/>
      <c r="F148" s="31"/>
      <c r="G148" s="31"/>
    </row>
    <row r="149" spans="1:7" ht="16.5" customHeight="1" hidden="1">
      <c r="A149" s="33" t="s">
        <v>48</v>
      </c>
      <c r="B149" s="31"/>
      <c r="C149" s="32"/>
      <c r="D149" s="61"/>
      <c r="E149" s="31"/>
      <c r="F149" s="31"/>
      <c r="G149" s="31"/>
    </row>
    <row r="150" spans="1:7" ht="23.25" customHeight="1" hidden="1">
      <c r="A150" s="34" t="s">
        <v>49</v>
      </c>
      <c r="B150" s="85" t="str">
        <f>D20</f>
        <v>осуществление государственных функций, полномочий и оказание вытекающих из них государственных услуг</v>
      </c>
      <c r="C150" s="85"/>
      <c r="D150" s="85"/>
      <c r="E150" s="85"/>
      <c r="F150" s="85"/>
      <c r="G150" s="85"/>
    </row>
    <row r="151" spans="1:7" ht="16.5" customHeight="1" hidden="1">
      <c r="A151" s="34" t="s">
        <v>50</v>
      </c>
      <c r="B151" s="29" t="s">
        <v>3</v>
      </c>
      <c r="C151" s="35"/>
      <c r="D151" s="62"/>
      <c r="E151" s="36"/>
      <c r="F151" s="36"/>
      <c r="G151" s="36"/>
    </row>
    <row r="152" spans="1:7" ht="66.75" customHeight="1" hidden="1">
      <c r="A152" s="37" t="s">
        <v>51</v>
      </c>
      <c r="B152" s="86" t="s">
        <v>127</v>
      </c>
      <c r="C152" s="86"/>
      <c r="D152" s="86"/>
      <c r="E152" s="86"/>
      <c r="F152" s="86"/>
      <c r="G152" s="86"/>
    </row>
    <row r="153" spans="1:7" ht="0.75" customHeight="1" hidden="1">
      <c r="A153" s="7"/>
      <c r="B153" s="31"/>
      <c r="C153" s="32"/>
      <c r="D153" s="61"/>
      <c r="E153" s="31"/>
      <c r="F153" s="31"/>
      <c r="G153" s="31"/>
    </row>
    <row r="154" spans="1:7" ht="23.25" customHeight="1" hidden="1">
      <c r="A154" s="78" t="s">
        <v>7</v>
      </c>
      <c r="B154" s="78" t="s">
        <v>6</v>
      </c>
      <c r="C154" s="3" t="s">
        <v>16</v>
      </c>
      <c r="D154" s="59" t="s">
        <v>17</v>
      </c>
      <c r="E154" s="80" t="s">
        <v>0</v>
      </c>
      <c r="F154" s="81"/>
      <c r="G154" s="82"/>
    </row>
    <row r="155" spans="1:7" ht="23.25" customHeight="1" hidden="1">
      <c r="A155" s="79"/>
      <c r="B155" s="79"/>
      <c r="C155" s="48" t="s">
        <v>46</v>
      </c>
      <c r="D155" s="4" t="s">
        <v>57</v>
      </c>
      <c r="E155" s="4" t="s">
        <v>71</v>
      </c>
      <c r="F155" s="4" t="s">
        <v>93</v>
      </c>
      <c r="G155" s="4" t="s">
        <v>115</v>
      </c>
    </row>
    <row r="156" spans="1:7" ht="54" customHeight="1" hidden="1">
      <c r="A156" s="19" t="s">
        <v>110</v>
      </c>
      <c r="B156" s="18" t="s">
        <v>8</v>
      </c>
      <c r="C156" s="48"/>
      <c r="D156" s="4"/>
      <c r="E156" s="40"/>
      <c r="F156" s="4"/>
      <c r="G156" s="4"/>
    </row>
    <row r="157" spans="1:7" ht="21.75" customHeight="1" hidden="1">
      <c r="A157" s="25" t="s">
        <v>103</v>
      </c>
      <c r="B157" s="3" t="s">
        <v>8</v>
      </c>
      <c r="C157" s="48"/>
      <c r="D157" s="4"/>
      <c r="E157" s="40"/>
      <c r="F157" s="4"/>
      <c r="G157" s="4"/>
    </row>
    <row r="158" spans="1:7" ht="51" customHeight="1" hidden="1">
      <c r="A158" s="19" t="s">
        <v>97</v>
      </c>
      <c r="B158" s="38" t="s">
        <v>113</v>
      </c>
      <c r="C158" s="48">
        <v>1809</v>
      </c>
      <c r="D158" s="4"/>
      <c r="E158" s="4"/>
      <c r="F158" s="4"/>
      <c r="G158" s="4"/>
    </row>
    <row r="159" spans="1:7" ht="60.75" customHeight="1" hidden="1">
      <c r="A159" s="19" t="s">
        <v>104</v>
      </c>
      <c r="B159" s="38" t="s">
        <v>113</v>
      </c>
      <c r="C159" s="48">
        <v>7512.37</v>
      </c>
      <c r="D159" s="4"/>
      <c r="E159" s="4"/>
      <c r="F159" s="4"/>
      <c r="G159" s="4"/>
    </row>
    <row r="160" spans="1:7" ht="41.25" customHeight="1" hidden="1">
      <c r="A160" s="19" t="s">
        <v>106</v>
      </c>
      <c r="B160" s="38" t="s">
        <v>113</v>
      </c>
      <c r="C160" s="48">
        <v>1484.8</v>
      </c>
      <c r="D160" s="4"/>
      <c r="E160" s="4"/>
      <c r="F160" s="4"/>
      <c r="G160" s="4"/>
    </row>
    <row r="161" spans="1:7" ht="59.25" customHeight="1" hidden="1">
      <c r="A161" s="13" t="s">
        <v>137</v>
      </c>
      <c r="B161" s="38" t="s">
        <v>113</v>
      </c>
      <c r="C161" s="12">
        <f>C158+C160+C159</f>
        <v>10806.17</v>
      </c>
      <c r="D161" s="64">
        <f>D158+D160+D159</f>
        <v>0</v>
      </c>
      <c r="E161" s="12">
        <f>SUM(E156:E160)</f>
        <v>0</v>
      </c>
      <c r="F161" s="21">
        <f>F158+F160</f>
        <v>0</v>
      </c>
      <c r="G161" s="21">
        <f>G158+G160</f>
        <v>0</v>
      </c>
    </row>
    <row r="162" spans="1:7" ht="14.25" customHeight="1" hidden="1">
      <c r="A162" s="16"/>
      <c r="B162" s="75"/>
      <c r="C162" s="75"/>
      <c r="D162" s="75"/>
      <c r="E162" s="75"/>
      <c r="F162" s="75"/>
      <c r="G162" s="75"/>
    </row>
    <row r="163" spans="1:7" ht="33.75" customHeight="1" hidden="1">
      <c r="A163" s="76" t="s">
        <v>52</v>
      </c>
      <c r="B163" s="78" t="s">
        <v>6</v>
      </c>
      <c r="C163" s="3" t="s">
        <v>16</v>
      </c>
      <c r="D163" s="59" t="s">
        <v>17</v>
      </c>
      <c r="E163" s="80" t="s">
        <v>0</v>
      </c>
      <c r="F163" s="81"/>
      <c r="G163" s="82"/>
    </row>
    <row r="164" spans="1:7" ht="23.25" customHeight="1" hidden="1">
      <c r="A164" s="77"/>
      <c r="B164" s="79"/>
      <c r="C164" s="48" t="s">
        <v>46</v>
      </c>
      <c r="D164" s="4" t="s">
        <v>57</v>
      </c>
      <c r="E164" s="4" t="s">
        <v>71</v>
      </c>
      <c r="F164" s="4" t="s">
        <v>93</v>
      </c>
      <c r="G164" s="4" t="s">
        <v>115</v>
      </c>
    </row>
    <row r="165" spans="1:7" ht="69" customHeight="1" hidden="1">
      <c r="A165" s="20" t="s">
        <v>109</v>
      </c>
      <c r="B165" s="4" t="s">
        <v>15</v>
      </c>
      <c r="C165" s="48"/>
      <c r="D165" s="4"/>
      <c r="E165" s="71"/>
      <c r="F165" s="40"/>
      <c r="G165" s="40"/>
    </row>
    <row r="166" spans="1:7" ht="63" customHeight="1" hidden="1">
      <c r="A166" s="19" t="s">
        <v>85</v>
      </c>
      <c r="B166" s="4" t="s">
        <v>15</v>
      </c>
      <c r="C166" s="72"/>
      <c r="D166" s="71"/>
      <c r="E166" s="71"/>
      <c r="F166" s="71"/>
      <c r="G166" s="71"/>
    </row>
    <row r="167" spans="1:7" ht="22.5" customHeight="1" hidden="1">
      <c r="A167" s="20" t="s">
        <v>99</v>
      </c>
      <c r="B167" s="3" t="s">
        <v>15</v>
      </c>
      <c r="C167" s="72">
        <v>62</v>
      </c>
      <c r="D167" s="71"/>
      <c r="E167" s="71"/>
      <c r="F167" s="71"/>
      <c r="G167" s="71"/>
    </row>
    <row r="168" spans="1:7" ht="48.75" customHeight="1" hidden="1">
      <c r="A168" s="19" t="s">
        <v>101</v>
      </c>
      <c r="B168" s="3" t="s">
        <v>15</v>
      </c>
      <c r="C168" s="72">
        <v>1031</v>
      </c>
      <c r="D168" s="71"/>
      <c r="E168" s="71"/>
      <c r="F168" s="71"/>
      <c r="G168" s="71"/>
    </row>
    <row r="169" spans="1:7" ht="38.25" customHeight="1" hidden="1">
      <c r="A169" s="19" t="s">
        <v>107</v>
      </c>
      <c r="B169" s="3" t="s">
        <v>15</v>
      </c>
      <c r="C169" s="72">
        <v>33</v>
      </c>
      <c r="D169" s="71"/>
      <c r="E169" s="71"/>
      <c r="F169" s="71"/>
      <c r="G169" s="71"/>
    </row>
    <row r="170" spans="1:7" s="52" customFormat="1" ht="33" customHeight="1" hidden="1">
      <c r="A170" s="23" t="s">
        <v>22</v>
      </c>
      <c r="B170" s="49" t="s">
        <v>15</v>
      </c>
      <c r="C170" s="73">
        <f>C167+C169+C168</f>
        <v>1126</v>
      </c>
      <c r="D170" s="66">
        <f>D167+D169+D168</f>
        <v>0</v>
      </c>
      <c r="E170" s="73">
        <f>SUM(E165:E169)</f>
        <v>0</v>
      </c>
      <c r="F170" s="73">
        <f>F167+F169</f>
        <v>0</v>
      </c>
      <c r="G170" s="73">
        <f>G167+G169</f>
        <v>0</v>
      </c>
    </row>
    <row r="171" ht="23.25" customHeight="1"/>
  </sheetData>
  <sheetProtection/>
  <mergeCells count="59">
    <mergeCell ref="B31:B32"/>
    <mergeCell ref="E31:G31"/>
    <mergeCell ref="B12:E12"/>
    <mergeCell ref="B6:G6"/>
    <mergeCell ref="B5:G5"/>
    <mergeCell ref="F8:G8"/>
    <mergeCell ref="B25:G25"/>
    <mergeCell ref="B27:G27"/>
    <mergeCell ref="B42:G42"/>
    <mergeCell ref="A10:G10"/>
    <mergeCell ref="A11:G11"/>
    <mergeCell ref="B40:G40"/>
    <mergeCell ref="A31:A32"/>
    <mergeCell ref="D20:G20"/>
    <mergeCell ref="B24:G24"/>
    <mergeCell ref="A26:C26"/>
    <mergeCell ref="A29:G29"/>
    <mergeCell ref="D1:G1"/>
    <mergeCell ref="D2:G2"/>
    <mergeCell ref="D3:G3"/>
    <mergeCell ref="D4:G4"/>
    <mergeCell ref="B7:G7"/>
    <mergeCell ref="A9:G9"/>
    <mergeCell ref="A14:G14"/>
    <mergeCell ref="B44:B45"/>
    <mergeCell ref="E44:G44"/>
    <mergeCell ref="B47:G47"/>
    <mergeCell ref="A48:A49"/>
    <mergeCell ref="B48:B49"/>
    <mergeCell ref="E48:G48"/>
    <mergeCell ref="A44:A45"/>
    <mergeCell ref="A15:G15"/>
    <mergeCell ref="A17:G17"/>
    <mergeCell ref="B55:G55"/>
    <mergeCell ref="B57:G57"/>
    <mergeCell ref="A58:A59"/>
    <mergeCell ref="B58:B59"/>
    <mergeCell ref="E58:G58"/>
    <mergeCell ref="E71:G71"/>
    <mergeCell ref="B70:G70"/>
    <mergeCell ref="A69:G69"/>
    <mergeCell ref="B154:B155"/>
    <mergeCell ref="E154:G154"/>
    <mergeCell ref="B84:G84"/>
    <mergeCell ref="B86:G86"/>
    <mergeCell ref="A88:A89"/>
    <mergeCell ref="B88:B89"/>
    <mergeCell ref="E88:G88"/>
    <mergeCell ref="A117:G117"/>
    <mergeCell ref="B162:G162"/>
    <mergeCell ref="A163:A164"/>
    <mergeCell ref="B163:B164"/>
    <mergeCell ref="E163:G163"/>
    <mergeCell ref="A119:A120"/>
    <mergeCell ref="B119:B120"/>
    <mergeCell ref="E119:G119"/>
    <mergeCell ref="B150:G150"/>
    <mergeCell ref="B152:G152"/>
    <mergeCell ref="A154:A155"/>
  </mergeCells>
  <printOptions/>
  <pageMargins left="0.5905511811023623" right="0.2755905511811024" top="0.4724409448818898" bottom="0.5511811023622047" header="0.31496062992125984" footer="0.31496062992125984"/>
  <pageSetup fitToHeight="5" fitToWidth="1" horizontalDpi="600" verticalDpi="600" orientation="portrait" paperSize="9" scale="86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2023-05-24T10:33:24Z</cp:lastPrinted>
  <dcterms:created xsi:type="dcterms:W3CDTF">2009-01-27T06:24:31Z</dcterms:created>
  <dcterms:modified xsi:type="dcterms:W3CDTF">2023-05-24T10:33:50Z</dcterms:modified>
  <cp:category/>
  <cp:version/>
  <cp:contentType/>
  <cp:contentStatus/>
</cp:coreProperties>
</file>