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50" sheetId="1" r:id="rId1"/>
  </sheets>
  <definedNames/>
  <calcPr fullCalcOnLoad="1"/>
</workbook>
</file>

<file path=xl/sharedStrings.xml><?xml version="1.0" encoding="utf-8"?>
<sst xmlns="http://schemas.openxmlformats.org/spreadsheetml/2006/main" count="320" uniqueCount="123">
  <si>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</si>
  <si>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</si>
  <si>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</si>
  <si>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</si>
  <si>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</si>
  <si>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</si>
  <si>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</si>
  <si>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</si>
  <si>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</si>
  <si>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</si>
  <si>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</si>
  <si>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</si>
  <si>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</si>
  <si>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</si>
  <si>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</si>
  <si>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</si>
  <si>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</si>
  <si>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</si>
  <si>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</si>
  <si>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</si>
  <si>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</si>
  <si>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</si>
  <si>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</si>
  <si>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</si>
  <si>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</si>
  <si>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</si>
  <si>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</si>
  <si>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</si>
  <si>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</si>
  <si>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</si>
  <si>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</si>
  <si>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</si>
  <si>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</si>
  <si>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</si>
  <si>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</si>
  <si>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t>2025год</t>
  </si>
  <si>
    <t>на 2023-2025 годы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</si>
  <si>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</si>
  <si>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Итого расходы по бюджетной подпрограмме за счет средств местного бюджета 015</t>
  </si>
  <si>
    <t>Итого расходы по бюджетной подпрограмме за счет трансфертов из республиканского бюджета 011</t>
  </si>
  <si>
    <t>2024 год</t>
  </si>
  <si>
    <t>2025 год</t>
  </si>
  <si>
    <t>чел</t>
  </si>
  <si>
    <t>Итого расходы по бюджетной подпрограмме за счет трансфертов из областного бюджета 028</t>
  </si>
  <si>
    <t>машин</t>
  </si>
  <si>
    <t>Приложение №12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</si>
  <si>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801/251-050 Реализация плана мероприятий по обеспечению прав и улучшению качества жизни инвалидов в Республике Казахстан </t>
    </r>
  </si>
  <si>
    <t xml:space="preserve">Повышение эффективности предоставления услуг социально-уязвимым слоям населения. Обеспечение прав и улучшение качества жизни инвалидов 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</si>
  <si>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</si>
  <si>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t>Итого расходов за счет субвенции из республиканского бюджета на социальную помощь и социальное обеспечение 047</t>
  </si>
  <si>
    <t>Итого расходов за счет средств республиканского бюджета 011</t>
  </si>
  <si>
    <t>Итого расходов за счет средств областного бюджета028</t>
  </si>
  <si>
    <t>Итого расходов за счет средств местного бюджета 015</t>
  </si>
  <si>
    <r>
      <t xml:space="preserve">Количество инвалидов обеспеченных обязательными гигиеническими средствами, </t>
    </r>
    <r>
      <rPr>
        <i/>
        <sz val="10"/>
        <rFont val="Times New Roman"/>
        <family val="1"/>
      </rPr>
      <t xml:space="preserve">в том числе: </t>
    </r>
  </si>
  <si>
    <t>количество получателей мочеприемников</t>
  </si>
  <si>
    <t>количество получателей калоприемников</t>
  </si>
  <si>
    <t>количество получателей подгузников</t>
  </si>
  <si>
    <t xml:space="preserve">количество обеспечение инвалидов расширение Перечня технических вспомогательных средств 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</si>
  <si>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</si>
  <si>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</si>
  <si>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</si>
  <si>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</si>
  <si>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</si>
  <si>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</si>
  <si>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</si>
  <si>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</si>
  <si>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</si>
  <si>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>количество получателей катетеров спина бифида</t>
  </si>
  <si>
    <t>Количество автомашины оказывающие услуги</t>
  </si>
  <si>
    <t>количество получателей услуг специалиста жестового языка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</si>
  <si>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</si>
  <si>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t>мочеприемники (353 штуки в год)</t>
  </si>
  <si>
    <t>калоприемники (353 штуки в год)</t>
  </si>
  <si>
    <t>подгузники (250 штук в год)</t>
  </si>
  <si>
    <t>Катетер спина бифида (2190 шт в год)</t>
  </si>
  <si>
    <t>Компенсаторных средств:</t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</si>
  <si>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</si>
  <si>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</si>
  <si>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</si>
  <si>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</si>
  <si>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</si>
  <si>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</si>
  <si>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</si>
  <si>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</si>
  <si>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</si>
  <si>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</si>
  <si>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говорящий смаоучитель брайлевского шрифта</t>
  </si>
  <si>
    <t>азбука разборная по Брайлю</t>
  </si>
  <si>
    <t>глюкометр с речевым выходом</t>
  </si>
  <si>
    <t>приспособление для надевания рубашек</t>
  </si>
  <si>
    <t>приспособление для надевания колгот</t>
  </si>
  <si>
    <t>приспособление для застегания пуговиц</t>
  </si>
  <si>
    <t>приспособление для надевания носков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</si>
  <si>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</si>
  <si>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</si>
  <si>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</si>
  <si>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</si>
  <si>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голосообразующий аппарат</t>
  </si>
  <si>
    <t xml:space="preserve">размещение государственного социального заказа на развитие служб "Инватакси" </t>
  </si>
  <si>
    <t>Оплата услуг специалистов жестового языка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</si>
  <si>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</si>
  <si>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Количество чел.на обеспечение прав и улудшение качества жизни инвалидов. Всего </t>
  </si>
  <si>
    <t>Сурдотехнические средства</t>
  </si>
  <si>
    <t>Тифлотехнические средства</t>
  </si>
  <si>
    <t>Протезно-ортопедические средства</t>
  </si>
  <si>
    <t>Специальные средства передвижения ( кресло-коляски)</t>
  </si>
  <si>
    <t>Санаторно-курортное лечение</t>
  </si>
  <si>
    <t>Кол.чел. (перевод индивидуальных помощников, оказывающих услуги по сопровождению, в занятое население)</t>
  </si>
  <si>
    <t>Всего человек, охваченных услугами</t>
  </si>
  <si>
    <t xml:space="preserve">Расходы на обеспечение прав и улудшение качества жизни инвалидов. Всего </t>
  </si>
  <si>
    <t>Оплата услуг в рамках гос.соц.заказа (перевод индивидуальных помощников, оказывающих услуги по сопровождению, в занятое население)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</si>
  <si>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</si>
  <si>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Обеспечение доступной транспортной среды для инвалидов </t>
  </si>
  <si>
    <t>размещение государственного социального заказа на развитие служб "Инватакси" МБ</t>
  </si>
  <si>
    <t>размещение государственного социального заказа на развитие служб "Инватакси" ОБ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</si>
  <si>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26 июля 2023 года  № 99- 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</si>
  <si>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Обеспечение инвалидов мерами социальной реабилитации согласно ИПР. Услугами по перевозке автомобильным транспортом, обеспечение обязательными гигиеническими средствами, обеспечение вспомогательными (компенсаторными) средствами, услугами специалистов жествого языка - 100%.                               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</si>
  <si>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04 октября 2023 года  № 110-п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</si>
  <si>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30.12.2022года 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_____________Бексултанова Н.К.                                                                                                "___"______________ года
</t>
  </si>
  <si>
    <t>Обеспечение  инвалидов обязательными гигиеническими средствами и техническими компенсаторными средствами,санаторно-курортным лечением,  доступной транспортной средой для инвалидов, услугами специалистов жестового языка</t>
  </si>
  <si>
    <t>Обеспечение  инвалидов сурдотехническими, тифлотехническими, протезно-ортопедическими средствами, спец.средствами передвижения, санаторно-курортное лечение и  доступной транспортной средой для инвалидов. Средства перераспределены с 047 подпрограммы.Скорректирована сумма +16930,7 тыс.тенге.Скорректирована сумма по ОБ на + 8819,0 тыс.тенге.Скорректирована сумма по ОБ на + 16000,0 тыс.тенге</t>
  </si>
  <si>
    <r>
      <rPr>
        <b/>
        <sz val="10"/>
        <rFont val="Times New Roman"/>
        <family val="1"/>
      </rPr>
      <t>Нормативная правовая основа бюджетной программы:СОЦИАЛЬНЫЙ КОДЕКС РЕСПУБЛИКИ КАЗАХСТАН Кодекс Республики Казахстан от 20 апреля 2023 года № 224-VII ЗРК. С</t>
    </r>
    <r>
      <rPr>
        <sz val="10"/>
        <rFont val="Times New Roman"/>
        <family val="1"/>
      </rPr>
      <t xml:space="preserve">татья 34 Бюджетного кодекса Республики Казахстан от 4 декабря 2008 года № 95-IV;Приказ министра труда и социальной защиты населения РК № 502 от 27 декабря 2021 года "Об утверждении классификатора технических вспомогательных (компенсаторных) средств, специальных средств передвижения и услуг, предоставляемых инвалидам";"Об утверждении Правил предоставления услуг специалиста жестового языка для лиц с инвалидностью по слуху в соответствии с индивидуальной программой абилитации и реабилитации лица с инвалидностью" Приказ Заместителя Премьер-Министра - Министра труда и социальной защиты населения Республики Казахстан от 30 июня 2023 года № 286. Приказ и.о. Министра транспорта и коммуникаций РК от 1 ноября 2013 года №859 "Об утверждении Правил оказания услуг по перевозке инвалидов автомобильным транспортом"; Решение сессии Бурабайского районного маслихата №7С-32/1 от 26.12.2022г  "О районном бюджете на 2023-2025 годы".Постановление акимата Бурабайского района №а-2/78 от 14.02.2023г.Постановление акимата Бурабайского района №а-7/268 от 12.07.2023г.Постановление акимата Бурабайского района №а-9/364 от 29.09.2023гПостановление акимата Бурабайского района №а-11/454 от 29.11.2023г.Постановление акимата Бурабайского района №а-12/472 от 07.12.2023г           
</t>
    </r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</si>
  <si>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 19.12.2023 года  №   125-п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</si>
</sst>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3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84" fontId="1" fillId="33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84" fontId="1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16" fillId="33" borderId="10" xfId="0" applyNumberFormat="1" applyFont="1" applyFill="1" applyBorder="1" applyAlignment="1">
      <alignment horizontal="center" vertical="center" wrapText="1"/>
    </xf>
    <xf numFmtId="184" fontId="17" fillId="33" borderId="10" xfId="0" applyNumberFormat="1" applyFont="1" applyFill="1" applyBorder="1" applyAlignment="1">
      <alignment horizontal="center" vertical="center" wrapText="1"/>
    </xf>
    <xf numFmtId="184" fontId="17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32" borderId="11" xfId="0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4" fontId="1" fillId="33" borderId="11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184" fontId="1" fillId="0" borderId="0" xfId="0" applyNumberFormat="1" applyFont="1" applyAlignment="1">
      <alignment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PageLayoutView="0" workbookViewId="0" topLeftCell="A21">
      <selection activeCell="B22" sqref="B22:G22"/>
    </sheetView>
  </sheetViews>
  <sheetFormatPr defaultColWidth="9.00390625" defaultRowHeight="12.75"/>
  <cols>
    <col min="1" max="1" width="28.75390625" style="1" customWidth="1"/>
    <col min="2" max="2" width="10.253906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spans="2:7" ht="67.5" customHeight="1">
      <c r="B1" s="82" t="s">
        <v>122</v>
      </c>
      <c r="C1" s="82"/>
      <c r="D1" s="82"/>
      <c r="E1" s="82"/>
      <c r="F1" s="82"/>
      <c r="G1" s="82"/>
    </row>
    <row r="2" spans="2:7" ht="77.25" customHeight="1">
      <c r="B2" s="82" t="s">
        <v>117</v>
      </c>
      <c r="C2" s="82"/>
      <c r="D2" s="82"/>
      <c r="E2" s="82"/>
      <c r="F2" s="82"/>
      <c r="G2" s="82"/>
    </row>
    <row r="3" spans="1:7" ht="70.5" customHeight="1">
      <c r="A3" s="32"/>
      <c r="B3" s="82" t="s">
        <v>115</v>
      </c>
      <c r="C3" s="82"/>
      <c r="D3" s="82"/>
      <c r="E3" s="82"/>
      <c r="F3" s="82"/>
      <c r="G3" s="82"/>
    </row>
    <row r="4" spans="2:9" ht="59.25" customHeight="1">
      <c r="B4" s="82" t="s">
        <v>37</v>
      </c>
      <c r="C4" s="82"/>
      <c r="D4" s="82"/>
      <c r="E4" s="82"/>
      <c r="F4" s="82"/>
      <c r="G4" s="82"/>
      <c r="H4" s="55"/>
      <c r="I4" s="55"/>
    </row>
    <row r="5" spans="1:8" ht="127.5" customHeight="1">
      <c r="A5" s="32"/>
      <c r="B5" s="82" t="s">
        <v>118</v>
      </c>
      <c r="C5" s="82"/>
      <c r="D5" s="82"/>
      <c r="E5" s="82"/>
      <c r="F5" s="82"/>
      <c r="G5" s="82"/>
      <c r="H5" s="44"/>
    </row>
    <row r="6" spans="2:8" ht="18" customHeight="1">
      <c r="B6" s="30"/>
      <c r="C6" s="30"/>
      <c r="D6" s="30"/>
      <c r="E6" s="30"/>
      <c r="F6" s="83" t="s">
        <v>45</v>
      </c>
      <c r="G6" s="83"/>
      <c r="H6" s="44"/>
    </row>
    <row r="7" spans="1:10" ht="13.5" customHeight="1">
      <c r="A7" s="84" t="s">
        <v>9</v>
      </c>
      <c r="B7" s="85"/>
      <c r="C7" s="85"/>
      <c r="D7" s="85"/>
      <c r="E7" s="85"/>
      <c r="F7" s="85"/>
      <c r="G7" s="85"/>
      <c r="H7" s="44"/>
      <c r="I7" s="45"/>
      <c r="J7" s="45"/>
    </row>
    <row r="8" spans="1:10" ht="28.5" customHeight="1">
      <c r="A8" s="86" t="s">
        <v>33</v>
      </c>
      <c r="B8" s="87"/>
      <c r="C8" s="87"/>
      <c r="D8" s="87"/>
      <c r="E8" s="87"/>
      <c r="F8" s="87"/>
      <c r="G8" s="87"/>
      <c r="H8" s="44"/>
      <c r="I8" s="46"/>
      <c r="J8" s="46"/>
    </row>
    <row r="9" spans="1:10" ht="18" customHeight="1">
      <c r="A9" s="88" t="s">
        <v>10</v>
      </c>
      <c r="B9" s="88"/>
      <c r="C9" s="88"/>
      <c r="D9" s="88"/>
      <c r="E9" s="88"/>
      <c r="F9" s="88"/>
      <c r="G9" s="88"/>
      <c r="H9" s="44"/>
      <c r="J9" s="47"/>
    </row>
    <row r="10" spans="1:10" ht="12.75">
      <c r="A10" s="6"/>
      <c r="B10" s="84" t="s">
        <v>36</v>
      </c>
      <c r="C10" s="84"/>
      <c r="D10" s="84"/>
      <c r="E10" s="84"/>
      <c r="F10" s="6"/>
      <c r="G10" s="6"/>
      <c r="H10" s="44"/>
      <c r="J10" s="48"/>
    </row>
    <row r="11" ht="11.25" customHeight="1" hidden="1">
      <c r="A11" s="2"/>
    </row>
    <row r="12" spans="1:9" ht="28.5" customHeight="1">
      <c r="A12" s="90" t="s">
        <v>46</v>
      </c>
      <c r="B12" s="90"/>
      <c r="C12" s="90"/>
      <c r="D12" s="90"/>
      <c r="E12" s="90"/>
      <c r="F12" s="90"/>
      <c r="G12" s="90"/>
      <c r="H12" s="49"/>
      <c r="I12" s="49"/>
    </row>
    <row r="13" spans="1:9" ht="19.5" customHeight="1">
      <c r="A13" s="91" t="s">
        <v>29</v>
      </c>
      <c r="B13" s="91"/>
      <c r="C13" s="91"/>
      <c r="D13" s="91"/>
      <c r="E13" s="91"/>
      <c r="F13" s="91"/>
      <c r="G13" s="91"/>
      <c r="H13" s="9"/>
      <c r="I13" s="9"/>
    </row>
    <row r="14" spans="1:9" ht="184.5" customHeight="1">
      <c r="A14" s="92" t="s">
        <v>121</v>
      </c>
      <c r="B14" s="92"/>
      <c r="C14" s="92"/>
      <c r="D14" s="92"/>
      <c r="E14" s="92"/>
      <c r="F14" s="92"/>
      <c r="G14" s="92"/>
      <c r="H14" s="8"/>
      <c r="I14" s="8"/>
    </row>
    <row r="15" spans="1:9" ht="12.75">
      <c r="A15" s="8" t="s">
        <v>11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11" t="s">
        <v>4</v>
      </c>
      <c r="B16" s="9"/>
      <c r="C16" s="9"/>
      <c r="D16" s="17" t="s">
        <v>26</v>
      </c>
      <c r="E16" s="9"/>
      <c r="F16" s="9"/>
      <c r="G16" s="9"/>
      <c r="H16" s="9"/>
      <c r="I16" s="9"/>
    </row>
    <row r="17" spans="1:9" ht="34.5" customHeight="1">
      <c r="A17" s="10" t="s">
        <v>2</v>
      </c>
      <c r="B17" s="9"/>
      <c r="C17" s="9"/>
      <c r="D17" s="93" t="s">
        <v>25</v>
      </c>
      <c r="E17" s="93"/>
      <c r="F17" s="93"/>
      <c r="G17" s="93"/>
      <c r="H17" s="56"/>
      <c r="I17" s="9"/>
    </row>
    <row r="18" spans="1:9" ht="12.75">
      <c r="A18" s="10" t="s">
        <v>1</v>
      </c>
      <c r="B18" s="9"/>
      <c r="C18" s="9"/>
      <c r="D18" s="9" t="s">
        <v>27</v>
      </c>
      <c r="E18" s="9"/>
      <c r="F18" s="9"/>
      <c r="G18" s="9"/>
      <c r="H18" s="9"/>
      <c r="I18" s="9"/>
    </row>
    <row r="19" spans="1:9" ht="12.75">
      <c r="A19" s="10" t="s">
        <v>5</v>
      </c>
      <c r="B19" s="9"/>
      <c r="C19" s="9"/>
      <c r="D19" s="1" t="s">
        <v>3</v>
      </c>
      <c r="E19" s="9"/>
      <c r="F19" s="9"/>
      <c r="G19" s="9"/>
      <c r="H19" s="9"/>
      <c r="I19" s="9"/>
    </row>
    <row r="20" spans="1:9" ht="30.75" customHeight="1">
      <c r="A20" s="23" t="s">
        <v>16</v>
      </c>
      <c r="B20" s="92" t="s">
        <v>47</v>
      </c>
      <c r="C20" s="92"/>
      <c r="D20" s="92"/>
      <c r="E20" s="92"/>
      <c r="F20" s="92"/>
      <c r="G20" s="92"/>
      <c r="H20" s="50"/>
      <c r="I20" s="50"/>
    </row>
    <row r="21" spans="1:9" ht="103.5" customHeight="1">
      <c r="A21" s="24" t="s">
        <v>28</v>
      </c>
      <c r="B21" s="99" t="s">
        <v>116</v>
      </c>
      <c r="C21" s="99"/>
      <c r="D21" s="99"/>
      <c r="E21" s="99"/>
      <c r="F21" s="99"/>
      <c r="G21" s="99"/>
      <c r="H21" s="51"/>
      <c r="I21" s="51"/>
    </row>
    <row r="22" spans="1:9" ht="48.75" customHeight="1">
      <c r="A22" s="24" t="s">
        <v>24</v>
      </c>
      <c r="B22" s="92" t="s">
        <v>119</v>
      </c>
      <c r="C22" s="92"/>
      <c r="D22" s="92"/>
      <c r="E22" s="92"/>
      <c r="F22" s="92"/>
      <c r="G22" s="92"/>
      <c r="H22" s="31"/>
      <c r="I22" s="31"/>
    </row>
    <row r="23" ht="1.5" customHeight="1">
      <c r="A23" s="7"/>
    </row>
    <row r="24" spans="1:7" ht="15.75" customHeight="1">
      <c r="A24" s="100" t="s">
        <v>12</v>
      </c>
      <c r="B24" s="100"/>
      <c r="C24" s="100"/>
      <c r="D24" s="100"/>
      <c r="E24" s="100"/>
      <c r="F24" s="100"/>
      <c r="G24" s="100"/>
    </row>
    <row r="25" spans="1:7" ht="12.75" hidden="1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</row>
    <row r="26" spans="1:7" ht="21" customHeight="1">
      <c r="A26" s="101" t="s">
        <v>13</v>
      </c>
      <c r="B26" s="89" t="s">
        <v>6</v>
      </c>
      <c r="C26" s="3" t="s">
        <v>22</v>
      </c>
      <c r="D26" s="3" t="s">
        <v>23</v>
      </c>
      <c r="E26" s="89" t="s">
        <v>0</v>
      </c>
      <c r="F26" s="89"/>
      <c r="G26" s="89"/>
    </row>
    <row r="27" spans="1:7" ht="12" customHeight="1">
      <c r="A27" s="102"/>
      <c r="B27" s="89"/>
      <c r="C27" s="4" t="s">
        <v>30</v>
      </c>
      <c r="D27" s="4" t="s">
        <v>32</v>
      </c>
      <c r="E27" s="4" t="s">
        <v>34</v>
      </c>
      <c r="F27" s="4" t="s">
        <v>40</v>
      </c>
      <c r="G27" s="61" t="s">
        <v>35</v>
      </c>
    </row>
    <row r="28" spans="1:7" ht="48" customHeight="1" hidden="1">
      <c r="A28" s="33" t="s">
        <v>49</v>
      </c>
      <c r="B28" s="3" t="s">
        <v>8</v>
      </c>
      <c r="C28" s="52"/>
      <c r="D28" s="52"/>
      <c r="E28" s="52"/>
      <c r="F28" s="52"/>
      <c r="G28" s="52"/>
    </row>
    <row r="29" spans="1:7" ht="27.75" customHeight="1">
      <c r="A29" s="33" t="s">
        <v>50</v>
      </c>
      <c r="B29" s="3" t="s">
        <v>8</v>
      </c>
      <c r="C29" s="52">
        <f>C92</f>
        <v>28075.2</v>
      </c>
      <c r="D29" s="52">
        <f>D92</f>
        <v>26370</v>
      </c>
      <c r="E29" s="52">
        <f>E92</f>
        <v>0</v>
      </c>
      <c r="F29" s="52">
        <f>F92</f>
        <v>0</v>
      </c>
      <c r="G29" s="52">
        <f>G92</f>
        <v>0</v>
      </c>
    </row>
    <row r="30" spans="1:7" ht="25.5" customHeight="1">
      <c r="A30" s="33" t="s">
        <v>51</v>
      </c>
      <c r="B30" s="3" t="s">
        <v>8</v>
      </c>
      <c r="C30" s="57">
        <f>C144+C158</f>
        <v>3400</v>
      </c>
      <c r="D30" s="57">
        <f>D144+D158</f>
        <v>46320.7</v>
      </c>
      <c r="E30" s="57">
        <f>E144+E158</f>
        <v>135894.69999999998</v>
      </c>
      <c r="F30" s="57">
        <f>F144+F158</f>
        <v>0</v>
      </c>
      <c r="G30" s="57">
        <f>G144+G158</f>
        <v>0</v>
      </c>
    </row>
    <row r="31" spans="1:7" ht="25.5">
      <c r="A31" s="33" t="s">
        <v>52</v>
      </c>
      <c r="B31" s="3" t="s">
        <v>8</v>
      </c>
      <c r="C31" s="57">
        <f>C157</f>
        <v>10220</v>
      </c>
      <c r="D31" s="57">
        <f>D157</f>
        <v>13590</v>
      </c>
      <c r="E31" s="57">
        <f>E157</f>
        <v>14405</v>
      </c>
      <c r="F31" s="57">
        <f>F157</f>
        <v>15270</v>
      </c>
      <c r="G31" s="57">
        <f>G157</f>
        <v>16186</v>
      </c>
    </row>
    <row r="32" spans="1:7" ht="25.5">
      <c r="A32" s="16" t="s">
        <v>31</v>
      </c>
      <c r="B32" s="34" t="s">
        <v>8</v>
      </c>
      <c r="C32" s="13">
        <f>C29+C30+C31</f>
        <v>41695.2</v>
      </c>
      <c r="D32" s="13">
        <f>D29+D30+D31</f>
        <v>86280.7</v>
      </c>
      <c r="E32" s="13">
        <f>E29+E30+E31+E28</f>
        <v>150299.69999999998</v>
      </c>
      <c r="F32" s="13">
        <f>F29+F30+F31</f>
        <v>15270</v>
      </c>
      <c r="G32" s="13">
        <f>G29+G30+G31</f>
        <v>16186</v>
      </c>
    </row>
    <row r="33" spans="1:7" ht="12.75">
      <c r="A33" s="14" t="s">
        <v>21</v>
      </c>
      <c r="B33" s="29"/>
      <c r="C33" s="35"/>
      <c r="D33" s="53"/>
      <c r="E33" s="29"/>
      <c r="F33" s="29"/>
      <c r="G33" s="29"/>
    </row>
    <row r="34" spans="1:7" ht="12.75">
      <c r="A34" s="36" t="s">
        <v>15</v>
      </c>
      <c r="B34" s="29"/>
      <c r="C34" s="35"/>
      <c r="D34" s="53"/>
      <c r="E34" s="29"/>
      <c r="F34" s="29"/>
      <c r="G34" s="29"/>
    </row>
    <row r="35" spans="1:7" ht="12.75">
      <c r="A35" s="25" t="s">
        <v>17</v>
      </c>
      <c r="B35" s="103" t="s">
        <v>25</v>
      </c>
      <c r="C35" s="103"/>
      <c r="D35" s="103"/>
      <c r="E35" s="103"/>
      <c r="F35" s="103"/>
      <c r="G35" s="103"/>
    </row>
    <row r="36" spans="1:7" ht="12.75">
      <c r="A36" s="25" t="s">
        <v>18</v>
      </c>
      <c r="B36" s="26" t="s">
        <v>3</v>
      </c>
      <c r="C36" s="37"/>
      <c r="D36" s="54"/>
      <c r="E36" s="38"/>
      <c r="F36" s="38"/>
      <c r="G36" s="38"/>
    </row>
    <row r="37" spans="1:7" ht="25.5">
      <c r="A37" s="27" t="s">
        <v>19</v>
      </c>
      <c r="B37" s="92" t="s">
        <v>48</v>
      </c>
      <c r="C37" s="92"/>
      <c r="D37" s="92"/>
      <c r="E37" s="92"/>
      <c r="F37" s="92"/>
      <c r="G37" s="92"/>
    </row>
    <row r="38" spans="1:7" ht="12.75">
      <c r="A38" s="39"/>
      <c r="B38" s="29"/>
      <c r="C38" s="35"/>
      <c r="D38" s="53"/>
      <c r="E38" s="29"/>
      <c r="F38" s="29"/>
      <c r="G38" s="29"/>
    </row>
    <row r="39" spans="1:7" ht="38.25">
      <c r="A39" s="94" t="s">
        <v>7</v>
      </c>
      <c r="B39" s="94" t="s">
        <v>6</v>
      </c>
      <c r="C39" s="3" t="s">
        <v>22</v>
      </c>
      <c r="D39" s="3" t="s">
        <v>23</v>
      </c>
      <c r="E39" s="96" t="s">
        <v>0</v>
      </c>
      <c r="F39" s="97"/>
      <c r="G39" s="98"/>
    </row>
    <row r="40" spans="1:7" ht="12.75">
      <c r="A40" s="95"/>
      <c r="B40" s="95"/>
      <c r="C40" s="4" t="s">
        <v>30</v>
      </c>
      <c r="D40" s="4" t="s">
        <v>32</v>
      </c>
      <c r="E40" s="4" t="s">
        <v>34</v>
      </c>
      <c r="F40" s="4" t="s">
        <v>40</v>
      </c>
      <c r="G40" s="4" t="s">
        <v>41</v>
      </c>
    </row>
    <row r="41" spans="1:7" ht="51">
      <c r="A41" s="58" t="s">
        <v>53</v>
      </c>
      <c r="B41" s="4" t="s">
        <v>20</v>
      </c>
      <c r="C41" s="42">
        <f>C42+C43+C44</f>
        <v>172</v>
      </c>
      <c r="D41" s="42">
        <f>D42+D43+D44</f>
        <v>179</v>
      </c>
      <c r="E41" s="42">
        <f>E42+E43+E44</f>
        <v>0</v>
      </c>
      <c r="F41" s="42">
        <f>F42+F43+F44</f>
        <v>0</v>
      </c>
      <c r="G41" s="42">
        <f>G42+G43+G44</f>
        <v>0</v>
      </c>
    </row>
    <row r="42" spans="1:7" ht="25.5">
      <c r="A42" s="59" t="s">
        <v>54</v>
      </c>
      <c r="B42" s="4" t="s">
        <v>20</v>
      </c>
      <c r="C42" s="60">
        <v>7</v>
      </c>
      <c r="D42" s="60">
        <v>11</v>
      </c>
      <c r="E42" s="60"/>
      <c r="F42" s="61"/>
      <c r="G42" s="61"/>
    </row>
    <row r="43" spans="1:7" ht="25.5">
      <c r="A43" s="59" t="s">
        <v>55</v>
      </c>
      <c r="B43" s="4" t="s">
        <v>20</v>
      </c>
      <c r="C43" s="60">
        <v>10</v>
      </c>
      <c r="D43" s="60">
        <v>18</v>
      </c>
      <c r="E43" s="60"/>
      <c r="F43" s="61"/>
      <c r="G43" s="61"/>
    </row>
    <row r="44" spans="1:7" ht="25.5">
      <c r="A44" s="59" t="s">
        <v>56</v>
      </c>
      <c r="B44" s="4" t="s">
        <v>20</v>
      </c>
      <c r="C44" s="60">
        <v>155</v>
      </c>
      <c r="D44" s="60">
        <v>150</v>
      </c>
      <c r="E44" s="60"/>
      <c r="F44" s="61"/>
      <c r="G44" s="61"/>
    </row>
    <row r="45" spans="1:7" ht="51">
      <c r="A45" s="5" t="s">
        <v>57</v>
      </c>
      <c r="B45" s="4" t="s">
        <v>20</v>
      </c>
      <c r="C45" s="42">
        <v>170</v>
      </c>
      <c r="D45" s="42">
        <v>107</v>
      </c>
      <c r="E45" s="42"/>
      <c r="F45" s="42"/>
      <c r="G45" s="42"/>
    </row>
    <row r="46" spans="1:7" ht="25.5">
      <c r="A46" s="59" t="s">
        <v>58</v>
      </c>
      <c r="B46" s="4" t="s">
        <v>20</v>
      </c>
      <c r="C46" s="62"/>
      <c r="D46" s="62"/>
      <c r="E46" s="62"/>
      <c r="F46" s="61"/>
      <c r="G46" s="61"/>
    </row>
    <row r="47" spans="1:7" ht="25.5">
      <c r="A47" s="59" t="s">
        <v>59</v>
      </c>
      <c r="B47" s="4" t="s">
        <v>20</v>
      </c>
      <c r="C47" s="62"/>
      <c r="D47" s="62"/>
      <c r="E47" s="62"/>
      <c r="F47" s="61"/>
      <c r="G47" s="61"/>
    </row>
    <row r="48" spans="1:7" ht="25.5">
      <c r="A48" s="59" t="s">
        <v>60</v>
      </c>
      <c r="B48" s="4" t="s">
        <v>20</v>
      </c>
      <c r="C48" s="62"/>
      <c r="D48" s="62"/>
      <c r="E48" s="62"/>
      <c r="F48" s="61"/>
      <c r="G48" s="61"/>
    </row>
    <row r="49" spans="1:7" ht="25.5">
      <c r="A49" s="59" t="s">
        <v>61</v>
      </c>
      <c r="B49" s="4" t="s">
        <v>20</v>
      </c>
      <c r="C49" s="62"/>
      <c r="D49" s="62"/>
      <c r="E49" s="62"/>
      <c r="F49" s="61"/>
      <c r="G49" s="61"/>
    </row>
    <row r="50" spans="1:7" ht="38.25">
      <c r="A50" s="59" t="s">
        <v>62</v>
      </c>
      <c r="B50" s="4" t="s">
        <v>20</v>
      </c>
      <c r="C50" s="62"/>
      <c r="D50" s="62"/>
      <c r="E50" s="62"/>
      <c r="F50" s="61"/>
      <c r="G50" s="61"/>
    </row>
    <row r="51" spans="1:7" ht="25.5">
      <c r="A51" s="59" t="s">
        <v>63</v>
      </c>
      <c r="B51" s="4" t="s">
        <v>20</v>
      </c>
      <c r="C51" s="62"/>
      <c r="D51" s="62"/>
      <c r="E51" s="62"/>
      <c r="F51" s="61"/>
      <c r="G51" s="61"/>
    </row>
    <row r="52" spans="1:7" ht="25.5">
      <c r="A52" s="59" t="s">
        <v>64</v>
      </c>
      <c r="B52" s="4" t="s">
        <v>20</v>
      </c>
      <c r="C52" s="62"/>
      <c r="D52" s="62"/>
      <c r="E52" s="62"/>
      <c r="F52" s="61"/>
      <c r="G52" s="61"/>
    </row>
    <row r="53" spans="1:7" ht="51">
      <c r="A53" s="59" t="s">
        <v>65</v>
      </c>
      <c r="B53" s="4" t="s">
        <v>20</v>
      </c>
      <c r="C53" s="62"/>
      <c r="D53" s="62"/>
      <c r="E53" s="62"/>
      <c r="F53" s="61"/>
      <c r="G53" s="61"/>
    </row>
    <row r="54" spans="1:7" ht="38.25">
      <c r="A54" s="59" t="s">
        <v>66</v>
      </c>
      <c r="B54" s="4" t="s">
        <v>20</v>
      </c>
      <c r="C54" s="62"/>
      <c r="D54" s="62"/>
      <c r="E54" s="62"/>
      <c r="F54" s="61"/>
      <c r="G54" s="61"/>
    </row>
    <row r="55" spans="1:7" ht="25.5">
      <c r="A55" s="5" t="s">
        <v>67</v>
      </c>
      <c r="B55" s="4" t="s">
        <v>20</v>
      </c>
      <c r="C55" s="62">
        <v>1</v>
      </c>
      <c r="D55" s="62">
        <v>2</v>
      </c>
      <c r="E55" s="62">
        <v>0</v>
      </c>
      <c r="F55" s="61"/>
      <c r="G55" s="61"/>
    </row>
    <row r="56" spans="1:7" ht="25.5">
      <c r="A56" s="63" t="s">
        <v>68</v>
      </c>
      <c r="B56" s="64" t="s">
        <v>44</v>
      </c>
      <c r="C56" s="62"/>
      <c r="D56" s="62"/>
      <c r="E56" s="62"/>
      <c r="F56" s="61"/>
      <c r="G56" s="61"/>
    </row>
    <row r="57" spans="1:7" ht="25.5">
      <c r="A57" s="5" t="s">
        <v>69</v>
      </c>
      <c r="B57" s="4" t="s">
        <v>20</v>
      </c>
      <c r="C57" s="62">
        <v>26</v>
      </c>
      <c r="D57" s="62">
        <v>32</v>
      </c>
      <c r="E57" s="62"/>
      <c r="F57" s="61"/>
      <c r="G57" s="61"/>
    </row>
    <row r="58" spans="1:7" ht="12.75">
      <c r="A58" s="5"/>
      <c r="B58" s="4"/>
      <c r="C58" s="42"/>
      <c r="D58" s="42"/>
      <c r="E58" s="42"/>
      <c r="F58" s="61"/>
      <c r="G58" s="61"/>
    </row>
    <row r="59" spans="1:7" ht="12.75">
      <c r="A59" s="20"/>
      <c r="B59" s="21"/>
      <c r="C59" s="22"/>
      <c r="D59" s="22"/>
      <c r="E59" s="22"/>
      <c r="F59" s="22"/>
      <c r="G59" s="22"/>
    </row>
    <row r="60" spans="1:7" ht="38.25">
      <c r="A60" s="101" t="s">
        <v>14</v>
      </c>
      <c r="B60" s="94" t="s">
        <v>6</v>
      </c>
      <c r="C60" s="18" t="s">
        <v>22</v>
      </c>
      <c r="D60" s="18" t="s">
        <v>23</v>
      </c>
      <c r="E60" s="96" t="s">
        <v>0</v>
      </c>
      <c r="F60" s="97"/>
      <c r="G60" s="98"/>
    </row>
    <row r="61" spans="1:7" ht="12.75">
      <c r="A61" s="102"/>
      <c r="B61" s="95"/>
      <c r="C61" s="4" t="s">
        <v>30</v>
      </c>
      <c r="D61" s="4" t="s">
        <v>32</v>
      </c>
      <c r="E61" s="4" t="s">
        <v>34</v>
      </c>
      <c r="F61" s="4" t="s">
        <v>40</v>
      </c>
      <c r="G61" s="4" t="s">
        <v>41</v>
      </c>
    </row>
    <row r="62" spans="1:7" ht="51">
      <c r="A62" s="5" t="s">
        <v>70</v>
      </c>
      <c r="B62" s="3" t="s">
        <v>8</v>
      </c>
      <c r="C62" s="65">
        <f>C63+C64+C65</f>
        <v>16411.2</v>
      </c>
      <c r="D62" s="65">
        <f>D63+D64+D65+D66</f>
        <v>20068</v>
      </c>
      <c r="E62" s="65">
        <f>E63+E64+E65+E66</f>
        <v>0</v>
      </c>
      <c r="F62" s="65">
        <f>F63+F64+F65</f>
        <v>0</v>
      </c>
      <c r="G62" s="65">
        <f>G63+G64+G65</f>
        <v>0</v>
      </c>
    </row>
    <row r="63" spans="1:7" ht="25.5">
      <c r="A63" s="59" t="s">
        <v>71</v>
      </c>
      <c r="B63" s="3" t="s">
        <v>8</v>
      </c>
      <c r="C63" s="66">
        <v>1404.2</v>
      </c>
      <c r="D63" s="67">
        <v>1835</v>
      </c>
      <c r="E63" s="67"/>
      <c r="F63" s="12"/>
      <c r="G63" s="12"/>
    </row>
    <row r="64" spans="1:7" ht="25.5">
      <c r="A64" s="59" t="s">
        <v>72</v>
      </c>
      <c r="B64" s="3" t="s">
        <v>8</v>
      </c>
      <c r="C64" s="66">
        <v>4282</v>
      </c>
      <c r="D64" s="67">
        <v>3604</v>
      </c>
      <c r="E64" s="67"/>
      <c r="F64" s="12"/>
      <c r="G64" s="12"/>
    </row>
    <row r="65" spans="1:7" ht="12.75">
      <c r="A65" s="59" t="s">
        <v>73</v>
      </c>
      <c r="B65" s="3" t="s">
        <v>8</v>
      </c>
      <c r="C65" s="66">
        <v>10725</v>
      </c>
      <c r="D65" s="67">
        <v>8000</v>
      </c>
      <c r="E65" s="67"/>
      <c r="F65" s="12"/>
      <c r="G65" s="12"/>
    </row>
    <row r="66" spans="1:7" ht="25.5">
      <c r="A66" s="5" t="s">
        <v>74</v>
      </c>
      <c r="B66" s="3" t="s">
        <v>8</v>
      </c>
      <c r="C66" s="12">
        <v>6254</v>
      </c>
      <c r="D66" s="12">
        <v>6629</v>
      </c>
      <c r="E66" s="12">
        <f>1358-668-535-155</f>
        <v>0</v>
      </c>
      <c r="F66" s="12"/>
      <c r="G66" s="12"/>
    </row>
    <row r="67" spans="1:7" ht="25.5">
      <c r="A67" s="68" t="s">
        <v>75</v>
      </c>
      <c r="B67" s="34" t="s">
        <v>8</v>
      </c>
      <c r="C67" s="69">
        <v>248</v>
      </c>
      <c r="D67" s="69">
        <v>320</v>
      </c>
      <c r="E67" s="69"/>
      <c r="F67" s="69">
        <f>F68+F69+F70+F71+F72+F73+F74+F75+F76+F77+F78+F79+F80+F81+F82+F83+F84+F85+F86+F87+F88+F89</f>
        <v>0</v>
      </c>
      <c r="G67" s="69">
        <f>G68+G69+G70+G71+G72+G73+G74+G75+G76+G77+G78+G79+G80+G81+G82+G83+G84+G85+G86+G87+G88+G89</f>
        <v>0</v>
      </c>
    </row>
    <row r="68" spans="1:7" ht="12.75">
      <c r="A68" s="59" t="s">
        <v>76</v>
      </c>
      <c r="B68" s="3" t="s">
        <v>8</v>
      </c>
      <c r="C68" s="70"/>
      <c r="D68" s="71"/>
      <c r="E68" s="67"/>
      <c r="F68" s="12"/>
      <c r="G68" s="12"/>
    </row>
    <row r="69" spans="1:7" ht="12.75">
      <c r="A69" s="59" t="s">
        <v>77</v>
      </c>
      <c r="B69" s="3" t="s">
        <v>8</v>
      </c>
      <c r="C69" s="70"/>
      <c r="D69" s="71"/>
      <c r="E69" s="67"/>
      <c r="F69" s="12"/>
      <c r="G69" s="12"/>
    </row>
    <row r="70" spans="1:7" ht="25.5">
      <c r="A70" s="59" t="s">
        <v>78</v>
      </c>
      <c r="B70" s="3" t="s">
        <v>8</v>
      </c>
      <c r="C70" s="70"/>
      <c r="D70" s="71"/>
      <c r="E70" s="67"/>
      <c r="F70" s="12"/>
      <c r="G70" s="12"/>
    </row>
    <row r="71" spans="1:7" ht="25.5">
      <c r="A71" s="59" t="s">
        <v>79</v>
      </c>
      <c r="B71" s="3" t="s">
        <v>8</v>
      </c>
      <c r="C71" s="70"/>
      <c r="D71" s="71"/>
      <c r="E71" s="67"/>
      <c r="F71" s="12"/>
      <c r="G71" s="12"/>
    </row>
    <row r="72" spans="1:7" ht="25.5">
      <c r="A72" s="59" t="s">
        <v>80</v>
      </c>
      <c r="B72" s="3" t="s">
        <v>8</v>
      </c>
      <c r="C72" s="70"/>
      <c r="D72" s="71"/>
      <c r="E72" s="67"/>
      <c r="F72" s="12"/>
      <c r="G72" s="12"/>
    </row>
    <row r="73" spans="1:7" ht="25.5">
      <c r="A73" s="59" t="s">
        <v>81</v>
      </c>
      <c r="B73" s="3" t="s">
        <v>8</v>
      </c>
      <c r="C73" s="70"/>
      <c r="D73" s="71"/>
      <c r="E73" s="67"/>
      <c r="F73" s="12"/>
      <c r="G73" s="12"/>
    </row>
    <row r="74" spans="1:7" ht="25.5">
      <c r="A74" s="59" t="s">
        <v>82</v>
      </c>
      <c r="B74" s="3" t="s">
        <v>8</v>
      </c>
      <c r="C74" s="70"/>
      <c r="D74" s="71"/>
      <c r="E74" s="67"/>
      <c r="F74" s="12"/>
      <c r="G74" s="12"/>
    </row>
    <row r="75" spans="1:7" ht="38.25">
      <c r="A75" s="59" t="s">
        <v>83</v>
      </c>
      <c r="B75" s="3" t="s">
        <v>8</v>
      </c>
      <c r="C75" s="70"/>
      <c r="D75" s="71"/>
      <c r="E75" s="67"/>
      <c r="F75" s="12"/>
      <c r="G75" s="12"/>
    </row>
    <row r="76" spans="1:7" ht="38.25">
      <c r="A76" s="59" t="s">
        <v>84</v>
      </c>
      <c r="B76" s="3" t="s">
        <v>8</v>
      </c>
      <c r="C76" s="70"/>
      <c r="D76" s="71"/>
      <c r="E76" s="67"/>
      <c r="F76" s="12"/>
      <c r="G76" s="12"/>
    </row>
    <row r="77" spans="1:7" ht="25.5">
      <c r="A77" s="59" t="s">
        <v>85</v>
      </c>
      <c r="B77" s="3" t="s">
        <v>8</v>
      </c>
      <c r="C77" s="57"/>
      <c r="D77" s="72"/>
      <c r="E77" s="67"/>
      <c r="F77" s="12"/>
      <c r="G77" s="12"/>
    </row>
    <row r="78" spans="1:7" ht="25.5">
      <c r="A78" s="59" t="s">
        <v>86</v>
      </c>
      <c r="B78" s="3" t="s">
        <v>8</v>
      </c>
      <c r="C78" s="57"/>
      <c r="D78" s="72"/>
      <c r="E78" s="67"/>
      <c r="F78" s="12"/>
      <c r="G78" s="12"/>
    </row>
    <row r="79" spans="1:7" ht="12.75">
      <c r="A79" s="59" t="s">
        <v>87</v>
      </c>
      <c r="B79" s="3" t="s">
        <v>8</v>
      </c>
      <c r="C79" s="57"/>
      <c r="D79" s="72"/>
      <c r="E79" s="67"/>
      <c r="F79" s="12"/>
      <c r="G79" s="12"/>
    </row>
    <row r="80" spans="1:7" ht="12.75">
      <c r="A80" s="59" t="s">
        <v>88</v>
      </c>
      <c r="B80" s="3" t="s">
        <v>8</v>
      </c>
      <c r="C80" s="57"/>
      <c r="D80" s="72"/>
      <c r="E80" s="67"/>
      <c r="F80" s="12"/>
      <c r="G80" s="12"/>
    </row>
    <row r="81" spans="1:7" ht="25.5">
      <c r="A81" s="59" t="s">
        <v>89</v>
      </c>
      <c r="B81" s="3" t="s">
        <v>8</v>
      </c>
      <c r="C81" s="57"/>
      <c r="D81" s="72"/>
      <c r="E81" s="67"/>
      <c r="F81" s="12"/>
      <c r="G81" s="12"/>
    </row>
    <row r="82" spans="1:7" ht="25.5">
      <c r="A82" s="59" t="s">
        <v>90</v>
      </c>
      <c r="B82" s="3" t="s">
        <v>8</v>
      </c>
      <c r="C82" s="57"/>
      <c r="D82" s="72"/>
      <c r="E82" s="67"/>
      <c r="F82" s="12"/>
      <c r="G82" s="12"/>
    </row>
    <row r="83" spans="1:7" ht="25.5">
      <c r="A83" s="59" t="s">
        <v>91</v>
      </c>
      <c r="B83" s="3" t="s">
        <v>8</v>
      </c>
      <c r="C83" s="57"/>
      <c r="D83" s="72"/>
      <c r="E83" s="67"/>
      <c r="F83" s="12"/>
      <c r="G83" s="12"/>
    </row>
    <row r="84" spans="1:7" ht="25.5">
      <c r="A84" s="59" t="s">
        <v>92</v>
      </c>
      <c r="B84" s="3" t="s">
        <v>8</v>
      </c>
      <c r="C84" s="57"/>
      <c r="D84" s="72"/>
      <c r="E84" s="67"/>
      <c r="F84" s="12"/>
      <c r="G84" s="12"/>
    </row>
    <row r="85" spans="1:7" ht="12.75">
      <c r="A85" s="59" t="s">
        <v>93</v>
      </c>
      <c r="B85" s="3" t="s">
        <v>8</v>
      </c>
      <c r="C85" s="57"/>
      <c r="D85" s="72"/>
      <c r="E85" s="67"/>
      <c r="F85" s="12"/>
      <c r="G85" s="12"/>
    </row>
    <row r="86" spans="1:7" ht="12.75">
      <c r="A86" s="59" t="s">
        <v>94</v>
      </c>
      <c r="B86" s="3" t="s">
        <v>8</v>
      </c>
      <c r="C86" s="57"/>
      <c r="D86" s="72"/>
      <c r="E86" s="67"/>
      <c r="F86" s="12"/>
      <c r="G86" s="12"/>
    </row>
    <row r="87" spans="1:7" ht="12.75">
      <c r="A87" s="59" t="s">
        <v>95</v>
      </c>
      <c r="B87" s="3" t="s">
        <v>8</v>
      </c>
      <c r="C87" s="57"/>
      <c r="D87" s="72"/>
      <c r="E87" s="67"/>
      <c r="F87" s="12"/>
      <c r="G87" s="12"/>
    </row>
    <row r="88" spans="1:7" ht="12.75">
      <c r="A88" s="59" t="s">
        <v>96</v>
      </c>
      <c r="B88" s="3" t="s">
        <v>8</v>
      </c>
      <c r="C88" s="57"/>
      <c r="D88" s="72"/>
      <c r="E88" s="67"/>
      <c r="F88" s="12"/>
      <c r="G88" s="12"/>
    </row>
    <row r="89" spans="1:7" ht="12.75">
      <c r="A89" s="59" t="s">
        <v>97</v>
      </c>
      <c r="B89" s="3" t="s">
        <v>8</v>
      </c>
      <c r="C89" s="57"/>
      <c r="D89" s="72"/>
      <c r="E89" s="67"/>
      <c r="F89" s="12"/>
      <c r="G89" s="12"/>
    </row>
    <row r="90" spans="1:7" ht="38.25">
      <c r="A90" s="5" t="s">
        <v>98</v>
      </c>
      <c r="B90" s="3" t="s">
        <v>8</v>
      </c>
      <c r="C90" s="12">
        <v>0</v>
      </c>
      <c r="D90" s="12">
        <v>0</v>
      </c>
      <c r="E90" s="12"/>
      <c r="F90" s="12"/>
      <c r="G90" s="12"/>
    </row>
    <row r="91" spans="1:7" ht="25.5">
      <c r="A91" s="5" t="s">
        <v>99</v>
      </c>
      <c r="B91" s="3" t="s">
        <v>8</v>
      </c>
      <c r="C91" s="12">
        <v>5162</v>
      </c>
      <c r="D91" s="12">
        <v>5982</v>
      </c>
      <c r="E91" s="12"/>
      <c r="F91" s="12"/>
      <c r="G91" s="12"/>
    </row>
    <row r="92" spans="1:7" ht="51">
      <c r="A92" s="16" t="s">
        <v>39</v>
      </c>
      <c r="B92" s="34" t="s">
        <v>8</v>
      </c>
      <c r="C92" s="13">
        <f>C62+C67+C90+C91+C66</f>
        <v>28075.2</v>
      </c>
      <c r="D92" s="13">
        <f>D62+D67+D91</f>
        <v>26370</v>
      </c>
      <c r="E92" s="13">
        <f>E62+E67+E91</f>
        <v>0</v>
      </c>
      <c r="F92" s="13">
        <f>F62+F67+F90+F91+F66</f>
        <v>0</v>
      </c>
      <c r="G92" s="13">
        <f>G62+G67+G90+G91+G66</f>
        <v>0</v>
      </c>
    </row>
    <row r="93" spans="1:7" ht="12.75">
      <c r="A93" s="14" t="s">
        <v>100</v>
      </c>
      <c r="B93" s="29"/>
      <c r="C93" s="35"/>
      <c r="D93" s="53"/>
      <c r="E93" s="29"/>
      <c r="F93" s="29"/>
      <c r="G93" s="29"/>
    </row>
    <row r="94" spans="1:7" ht="14.25" customHeight="1">
      <c r="A94" s="36" t="s">
        <v>15</v>
      </c>
      <c r="B94" s="29"/>
      <c r="C94" s="35"/>
      <c r="D94" s="53"/>
      <c r="E94" s="29"/>
      <c r="F94" s="29"/>
      <c r="G94" s="29"/>
    </row>
    <row r="95" spans="1:7" ht="27" customHeight="1">
      <c r="A95" s="25" t="s">
        <v>17</v>
      </c>
      <c r="B95" s="103" t="s">
        <v>25</v>
      </c>
      <c r="C95" s="103"/>
      <c r="D95" s="103"/>
      <c r="E95" s="103"/>
      <c r="F95" s="103"/>
      <c r="G95" s="103"/>
    </row>
    <row r="96" spans="1:7" ht="15" customHeight="1">
      <c r="A96" s="25" t="s">
        <v>18</v>
      </c>
      <c r="B96" s="26" t="s">
        <v>3</v>
      </c>
      <c r="C96" s="37"/>
      <c r="D96" s="54"/>
      <c r="E96" s="38"/>
      <c r="F96" s="38"/>
      <c r="G96" s="38"/>
    </row>
    <row r="97" spans="1:7" ht="74.25" customHeight="1">
      <c r="A97" s="27" t="s">
        <v>19</v>
      </c>
      <c r="B97" s="92" t="s">
        <v>120</v>
      </c>
      <c r="C97" s="92"/>
      <c r="D97" s="92"/>
      <c r="E97" s="92"/>
      <c r="F97" s="92"/>
      <c r="G97" s="92"/>
    </row>
    <row r="98" ht="11.25" customHeight="1"/>
    <row r="99" spans="1:7" ht="36.75" customHeight="1">
      <c r="A99" s="94" t="s">
        <v>7</v>
      </c>
      <c r="B99" s="89" t="s">
        <v>6</v>
      </c>
      <c r="C99" s="3" t="s">
        <v>22</v>
      </c>
      <c r="D99" s="3" t="s">
        <v>23</v>
      </c>
      <c r="E99" s="89" t="s">
        <v>0</v>
      </c>
      <c r="F99" s="89"/>
      <c r="G99" s="89"/>
    </row>
    <row r="100" spans="1:7" ht="27" customHeight="1">
      <c r="A100" s="95"/>
      <c r="B100" s="89"/>
      <c r="C100" s="4" t="s">
        <v>30</v>
      </c>
      <c r="D100" s="4" t="s">
        <v>32</v>
      </c>
      <c r="E100" s="4" t="s">
        <v>34</v>
      </c>
      <c r="F100" s="4" t="s">
        <v>40</v>
      </c>
      <c r="G100" s="4" t="s">
        <v>41</v>
      </c>
    </row>
    <row r="101" spans="1:7" s="74" customFormat="1" ht="27" customHeight="1">
      <c r="A101" s="15" t="s">
        <v>68</v>
      </c>
      <c r="B101" s="19" t="s">
        <v>44</v>
      </c>
      <c r="C101" s="73">
        <v>2</v>
      </c>
      <c r="D101" s="73">
        <v>2</v>
      </c>
      <c r="E101" s="73"/>
      <c r="F101" s="73"/>
      <c r="G101" s="73"/>
    </row>
    <row r="102" spans="1:7" s="74" customFormat="1" ht="36.75" customHeight="1">
      <c r="A102" s="15" t="s">
        <v>101</v>
      </c>
      <c r="B102" s="19" t="s">
        <v>42</v>
      </c>
      <c r="C102" s="73"/>
      <c r="D102" s="73">
        <f>SUM(D103:D107)</f>
        <v>378</v>
      </c>
      <c r="E102" s="73">
        <f>SUM(E103:E107)</f>
        <v>487</v>
      </c>
      <c r="F102" s="73"/>
      <c r="G102" s="73"/>
    </row>
    <row r="103" spans="1:7" ht="15.75" customHeight="1">
      <c r="A103" s="75" t="s">
        <v>102</v>
      </c>
      <c r="B103" s="64" t="s">
        <v>42</v>
      </c>
      <c r="C103" s="28"/>
      <c r="D103" s="28">
        <v>10</v>
      </c>
      <c r="E103" s="28">
        <v>25</v>
      </c>
      <c r="F103" s="28"/>
      <c r="G103" s="28"/>
    </row>
    <row r="104" spans="1:7" ht="19.5" customHeight="1">
      <c r="A104" s="75" t="s">
        <v>103</v>
      </c>
      <c r="B104" s="64" t="s">
        <v>42</v>
      </c>
      <c r="C104" s="28"/>
      <c r="D104" s="28">
        <v>15</v>
      </c>
      <c r="E104" s="28">
        <v>16</v>
      </c>
      <c r="F104" s="28"/>
      <c r="G104" s="28"/>
    </row>
    <row r="105" spans="1:7" ht="27.75" customHeight="1">
      <c r="A105" s="75" t="s">
        <v>104</v>
      </c>
      <c r="B105" s="64" t="s">
        <v>42</v>
      </c>
      <c r="C105" s="28"/>
      <c r="D105" s="28">
        <v>201</v>
      </c>
      <c r="E105" s="28">
        <v>94</v>
      </c>
      <c r="F105" s="28"/>
      <c r="G105" s="28"/>
    </row>
    <row r="106" spans="1:7" ht="27" customHeight="1">
      <c r="A106" s="75" t="s">
        <v>105</v>
      </c>
      <c r="B106" s="64" t="s">
        <v>42</v>
      </c>
      <c r="C106" s="28"/>
      <c r="D106" s="28">
        <v>16</v>
      </c>
      <c r="E106" s="28">
        <v>32</v>
      </c>
      <c r="F106" s="28"/>
      <c r="G106" s="28"/>
    </row>
    <row r="107" spans="1:7" ht="26.25" customHeight="1">
      <c r="A107" s="79" t="s">
        <v>106</v>
      </c>
      <c r="B107" s="64" t="s">
        <v>42</v>
      </c>
      <c r="C107" s="28"/>
      <c r="D107" s="28">
        <v>136</v>
      </c>
      <c r="E107" s="28">
        <v>320</v>
      </c>
      <c r="F107" s="28"/>
      <c r="G107" s="28"/>
    </row>
    <row r="108" spans="1:7" ht="63.75">
      <c r="A108" s="76" t="s">
        <v>107</v>
      </c>
      <c r="B108" s="64" t="s">
        <v>42</v>
      </c>
      <c r="C108" s="4"/>
      <c r="D108" s="4"/>
      <c r="E108" s="4">
        <v>50</v>
      </c>
      <c r="F108" s="4"/>
      <c r="G108" s="4"/>
    </row>
    <row r="109" spans="1:7" ht="51">
      <c r="A109" s="58" t="s">
        <v>53</v>
      </c>
      <c r="B109" s="4" t="s">
        <v>20</v>
      </c>
      <c r="C109" s="42">
        <f>C110+C111+C112</f>
        <v>0</v>
      </c>
      <c r="D109" s="42">
        <f>D110+D111+D112</f>
        <v>0</v>
      </c>
      <c r="E109" s="42">
        <f>E110+E111+E112</f>
        <v>261</v>
      </c>
      <c r="F109" s="42">
        <f>F110+F111+F112</f>
        <v>0</v>
      </c>
      <c r="G109" s="42">
        <f>G110+G111+G112</f>
        <v>0</v>
      </c>
    </row>
    <row r="110" spans="1:7" ht="36.75" customHeight="1">
      <c r="A110" s="59" t="s">
        <v>54</v>
      </c>
      <c r="B110" s="4" t="s">
        <v>20</v>
      </c>
      <c r="C110" s="60"/>
      <c r="D110" s="60"/>
      <c r="E110" s="60">
        <v>20</v>
      </c>
      <c r="F110" s="61"/>
      <c r="G110" s="61"/>
    </row>
    <row r="111" spans="1:7" ht="36.75" customHeight="1">
      <c r="A111" s="59" t="s">
        <v>55</v>
      </c>
      <c r="B111" s="4" t="s">
        <v>20</v>
      </c>
      <c r="C111" s="60"/>
      <c r="D111" s="60"/>
      <c r="E111" s="60">
        <v>17</v>
      </c>
      <c r="F111" s="61"/>
      <c r="G111" s="61"/>
    </row>
    <row r="112" spans="1:7" ht="36" customHeight="1">
      <c r="A112" s="59" t="s">
        <v>56</v>
      </c>
      <c r="B112" s="4" t="s">
        <v>20</v>
      </c>
      <c r="C112" s="60"/>
      <c r="D112" s="60"/>
      <c r="E112" s="60">
        <f>189+35</f>
        <v>224</v>
      </c>
      <c r="F112" s="61"/>
      <c r="G112" s="61"/>
    </row>
    <row r="113" spans="1:10" s="74" customFormat="1" ht="36.75" customHeight="1" hidden="1">
      <c r="A113" s="5" t="s">
        <v>57</v>
      </c>
      <c r="B113" s="4" t="s">
        <v>20</v>
      </c>
      <c r="C113" s="42"/>
      <c r="D113" s="42"/>
      <c r="E113" s="42"/>
      <c r="F113" s="42"/>
      <c r="G113" s="42"/>
      <c r="J113" s="1"/>
    </row>
    <row r="114" spans="1:7" ht="26.25" customHeight="1" hidden="1">
      <c r="A114" s="59" t="s">
        <v>58</v>
      </c>
      <c r="B114" s="4" t="s">
        <v>20</v>
      </c>
      <c r="C114" s="62"/>
      <c r="D114" s="62"/>
      <c r="E114" s="62"/>
      <c r="F114" s="61"/>
      <c r="G114" s="61"/>
    </row>
    <row r="115" spans="1:7" ht="26.25" customHeight="1" hidden="1">
      <c r="A115" s="59" t="s">
        <v>59</v>
      </c>
      <c r="B115" s="4" t="s">
        <v>20</v>
      </c>
      <c r="C115" s="62"/>
      <c r="D115" s="62"/>
      <c r="E115" s="62"/>
      <c r="F115" s="61"/>
      <c r="G115" s="61"/>
    </row>
    <row r="116" spans="1:7" ht="3" customHeight="1" hidden="1">
      <c r="A116" s="59" t="s">
        <v>60</v>
      </c>
      <c r="B116" s="4" t="s">
        <v>20</v>
      </c>
      <c r="C116" s="62"/>
      <c r="D116" s="62"/>
      <c r="E116" s="62"/>
      <c r="F116" s="61"/>
      <c r="G116" s="61"/>
    </row>
    <row r="117" spans="1:7" ht="26.25" customHeight="1" hidden="1">
      <c r="A117" s="59" t="s">
        <v>61</v>
      </c>
      <c r="B117" s="4" t="s">
        <v>20</v>
      </c>
      <c r="C117" s="62"/>
      <c r="D117" s="62"/>
      <c r="E117" s="62"/>
      <c r="F117" s="61"/>
      <c r="G117" s="61"/>
    </row>
    <row r="118" spans="1:7" ht="26.25" customHeight="1" hidden="1">
      <c r="A118" s="59" t="s">
        <v>62</v>
      </c>
      <c r="B118" s="4" t="s">
        <v>20</v>
      </c>
      <c r="C118" s="62"/>
      <c r="D118" s="62"/>
      <c r="E118" s="62"/>
      <c r="F118" s="61"/>
      <c r="G118" s="61"/>
    </row>
    <row r="119" spans="1:7" ht="28.5" customHeight="1" hidden="1">
      <c r="A119" s="59" t="s">
        <v>63</v>
      </c>
      <c r="B119" s="4" t="s">
        <v>20</v>
      </c>
      <c r="C119" s="62"/>
      <c r="D119" s="62"/>
      <c r="E119" s="62"/>
      <c r="F119" s="61"/>
      <c r="G119" s="61"/>
    </row>
    <row r="120" spans="1:7" ht="13.5" customHeight="1" hidden="1">
      <c r="A120" s="59" t="s">
        <v>64</v>
      </c>
      <c r="B120" s="4" t="s">
        <v>20</v>
      </c>
      <c r="C120" s="62"/>
      <c r="D120" s="62"/>
      <c r="E120" s="62"/>
      <c r="F120" s="61"/>
      <c r="G120" s="61"/>
    </row>
    <row r="121" spans="1:7" ht="26.25" customHeight="1" hidden="1">
      <c r="A121" s="59" t="s">
        <v>65</v>
      </c>
      <c r="B121" s="4" t="s">
        <v>20</v>
      </c>
      <c r="C121" s="62"/>
      <c r="D121" s="62"/>
      <c r="E121" s="62"/>
      <c r="F121" s="61"/>
      <c r="G121" s="61"/>
    </row>
    <row r="122" spans="1:7" ht="38.25" hidden="1">
      <c r="A122" s="59" t="s">
        <v>66</v>
      </c>
      <c r="B122" s="4" t="s">
        <v>20</v>
      </c>
      <c r="C122" s="62"/>
      <c r="D122" s="62"/>
      <c r="E122" s="62"/>
      <c r="F122" s="61"/>
      <c r="G122" s="61"/>
    </row>
    <row r="123" spans="1:7" ht="25.5" customHeight="1">
      <c r="A123" s="5" t="s">
        <v>67</v>
      </c>
      <c r="B123" s="4" t="s">
        <v>20</v>
      </c>
      <c r="C123" s="62"/>
      <c r="D123" s="62"/>
      <c r="E123" s="62">
        <v>1</v>
      </c>
      <c r="F123" s="61"/>
      <c r="G123" s="61"/>
    </row>
    <row r="124" spans="1:7" ht="25.5" hidden="1">
      <c r="A124" s="63" t="s">
        <v>68</v>
      </c>
      <c r="B124" s="64" t="s">
        <v>44</v>
      </c>
      <c r="C124" s="62"/>
      <c r="D124" s="62"/>
      <c r="E124" s="62"/>
      <c r="F124" s="61"/>
      <c r="G124" s="61"/>
    </row>
    <row r="125" spans="1:7" ht="24" customHeight="1">
      <c r="A125" s="5" t="s">
        <v>69</v>
      </c>
      <c r="B125" s="4" t="s">
        <v>20</v>
      </c>
      <c r="C125" s="62"/>
      <c r="D125" s="62"/>
      <c r="E125" s="62">
        <v>36</v>
      </c>
      <c r="F125" s="61"/>
      <c r="G125" s="61"/>
    </row>
    <row r="126" spans="1:7" ht="12.75" hidden="1">
      <c r="A126" s="63"/>
      <c r="B126" s="4" t="s">
        <v>20</v>
      </c>
      <c r="C126" s="28"/>
      <c r="D126" s="28"/>
      <c r="E126" s="28"/>
      <c r="F126" s="28"/>
      <c r="G126" s="28"/>
    </row>
    <row r="127" spans="1:7" ht="25.5">
      <c r="A127" s="40" t="s">
        <v>108</v>
      </c>
      <c r="B127" s="4" t="s">
        <v>20</v>
      </c>
      <c r="C127" s="43"/>
      <c r="D127" s="43"/>
      <c r="E127" s="43">
        <f>E102+E108+E109+E123+E125</f>
        <v>835</v>
      </c>
      <c r="F127" s="43"/>
      <c r="G127" s="43"/>
    </row>
    <row r="128" spans="1:7" ht="38.25">
      <c r="A128" s="104" t="s">
        <v>14</v>
      </c>
      <c r="B128" s="95" t="s">
        <v>6</v>
      </c>
      <c r="C128" s="18" t="s">
        <v>22</v>
      </c>
      <c r="D128" s="18" t="s">
        <v>23</v>
      </c>
      <c r="E128" s="95" t="s">
        <v>0</v>
      </c>
      <c r="F128" s="95"/>
      <c r="G128" s="95"/>
    </row>
    <row r="129" spans="1:7" ht="12.75">
      <c r="A129" s="102"/>
      <c r="B129" s="89"/>
      <c r="C129" s="4" t="s">
        <v>30</v>
      </c>
      <c r="D129" s="4" t="s">
        <v>32</v>
      </c>
      <c r="E129" s="4" t="s">
        <v>34</v>
      </c>
      <c r="F129" s="4" t="s">
        <v>40</v>
      </c>
      <c r="G129" s="4" t="s">
        <v>41</v>
      </c>
    </row>
    <row r="130" spans="1:7" ht="38.25">
      <c r="A130" s="5" t="s">
        <v>98</v>
      </c>
      <c r="B130" s="3" t="s">
        <v>8</v>
      </c>
      <c r="C130" s="12">
        <v>3400</v>
      </c>
      <c r="D130" s="12">
        <v>3620</v>
      </c>
      <c r="E130" s="12"/>
      <c r="F130" s="12"/>
      <c r="G130" s="12"/>
    </row>
    <row r="131" spans="1:7" ht="38.25">
      <c r="A131" s="15" t="s">
        <v>109</v>
      </c>
      <c r="B131" s="3" t="s">
        <v>8</v>
      </c>
      <c r="C131" s="73"/>
      <c r="D131" s="73">
        <f>SUM(D132:D136)</f>
        <v>42700.7</v>
      </c>
      <c r="E131" s="77">
        <f>SUM(E132:E136)</f>
        <v>80944.3</v>
      </c>
      <c r="F131" s="73"/>
      <c r="G131" s="73"/>
    </row>
    <row r="132" spans="1:10" ht="12.75">
      <c r="A132" s="75" t="s">
        <v>102</v>
      </c>
      <c r="B132" s="3" t="s">
        <v>8</v>
      </c>
      <c r="C132" s="28"/>
      <c r="D132" s="78">
        <v>798</v>
      </c>
      <c r="E132" s="78">
        <f>1765+500</f>
        <v>2265</v>
      </c>
      <c r="F132" s="28"/>
      <c r="G132" s="28"/>
      <c r="J132" s="81"/>
    </row>
    <row r="133" spans="1:10" ht="12.75">
      <c r="A133" s="75" t="s">
        <v>103</v>
      </c>
      <c r="B133" s="3" t="s">
        <v>8</v>
      </c>
      <c r="C133" s="28"/>
      <c r="D133" s="78">
        <v>3865</v>
      </c>
      <c r="E133" s="78">
        <f>3961+351.1</f>
        <v>4312.1</v>
      </c>
      <c r="F133" s="28"/>
      <c r="G133" s="28"/>
      <c r="J133" s="81"/>
    </row>
    <row r="134" spans="1:10" ht="25.5">
      <c r="A134" s="75" t="s">
        <v>104</v>
      </c>
      <c r="B134" s="3" t="s">
        <v>8</v>
      </c>
      <c r="C134" s="28"/>
      <c r="D134" s="78">
        <v>13119.7</v>
      </c>
      <c r="E134" s="78">
        <f>7422+5101.1</f>
        <v>12523.1</v>
      </c>
      <c r="F134" s="28"/>
      <c r="G134" s="28"/>
      <c r="J134" s="81"/>
    </row>
    <row r="135" spans="1:10" ht="25.5">
      <c r="A135" s="75" t="s">
        <v>105</v>
      </c>
      <c r="B135" s="3" t="s">
        <v>8</v>
      </c>
      <c r="C135" s="28"/>
      <c r="D135" s="78">
        <v>2560</v>
      </c>
      <c r="E135" s="78">
        <v>7360.5</v>
      </c>
      <c r="F135" s="28"/>
      <c r="G135" s="28"/>
      <c r="J135" s="81"/>
    </row>
    <row r="136" spans="1:10" ht="24.75" customHeight="1">
      <c r="A136" s="79" t="s">
        <v>106</v>
      </c>
      <c r="B136" s="3" t="s">
        <v>8</v>
      </c>
      <c r="C136" s="28"/>
      <c r="D136" s="78">
        <v>22358</v>
      </c>
      <c r="E136" s="78">
        <v>54483.6</v>
      </c>
      <c r="F136" s="28"/>
      <c r="G136" s="28"/>
      <c r="J136" s="81"/>
    </row>
    <row r="137" spans="1:10" ht="85.5" customHeight="1">
      <c r="A137" s="76" t="s">
        <v>110</v>
      </c>
      <c r="B137" s="34" t="s">
        <v>8</v>
      </c>
      <c r="C137" s="41"/>
      <c r="D137" s="41"/>
      <c r="E137" s="13">
        <v>5029</v>
      </c>
      <c r="F137" s="41"/>
      <c r="G137" s="41"/>
      <c r="J137" s="81"/>
    </row>
    <row r="138" spans="1:10" ht="47.25" customHeight="1">
      <c r="A138" s="5" t="s">
        <v>70</v>
      </c>
      <c r="B138" s="3" t="s">
        <v>8</v>
      </c>
      <c r="C138" s="65">
        <f>C139+C140+C141</f>
        <v>0</v>
      </c>
      <c r="D138" s="65">
        <f>D139+D140+D141+D142</f>
        <v>0</v>
      </c>
      <c r="E138" s="65">
        <f>E139+E140+E141</f>
        <v>41372</v>
      </c>
      <c r="F138" s="65">
        <f>F139+F140+F141</f>
        <v>0</v>
      </c>
      <c r="G138" s="65">
        <f>G139+G140+G141</f>
        <v>0</v>
      </c>
      <c r="H138" s="74"/>
      <c r="J138" s="81"/>
    </row>
    <row r="139" spans="1:10" ht="34.5" customHeight="1">
      <c r="A139" s="59" t="s">
        <v>71</v>
      </c>
      <c r="B139" s="3" t="s">
        <v>8</v>
      </c>
      <c r="C139" s="66"/>
      <c r="D139" s="67"/>
      <c r="E139" s="67">
        <f>5000-500</f>
        <v>4500</v>
      </c>
      <c r="F139" s="12"/>
      <c r="G139" s="12"/>
      <c r="J139" s="81"/>
    </row>
    <row r="140" spans="1:10" ht="21" customHeight="1">
      <c r="A140" s="59" t="s">
        <v>72</v>
      </c>
      <c r="B140" s="3" t="s">
        <v>8</v>
      </c>
      <c r="C140" s="66"/>
      <c r="D140" s="67"/>
      <c r="E140" s="67">
        <f>5900-552.3</f>
        <v>5347.7</v>
      </c>
      <c r="F140" s="12"/>
      <c r="G140" s="12"/>
      <c r="J140" s="81"/>
    </row>
    <row r="141" spans="1:10" ht="31.5" customHeight="1">
      <c r="A141" s="59" t="s">
        <v>73</v>
      </c>
      <c r="B141" s="3" t="s">
        <v>8</v>
      </c>
      <c r="C141" s="66"/>
      <c r="D141" s="67"/>
      <c r="E141" s="67">
        <f>14627+14187.3+1710+1000</f>
        <v>31524.3</v>
      </c>
      <c r="F141" s="12"/>
      <c r="G141" s="12"/>
      <c r="J141" s="81"/>
    </row>
    <row r="142" spans="1:10" ht="33.75" customHeight="1">
      <c r="A142" s="80" t="s">
        <v>74</v>
      </c>
      <c r="B142" s="34" t="s">
        <v>8</v>
      </c>
      <c r="C142" s="13"/>
      <c r="D142" s="13"/>
      <c r="E142" s="13">
        <v>800.9</v>
      </c>
      <c r="F142" s="13"/>
      <c r="G142" s="13"/>
      <c r="J142" s="81"/>
    </row>
    <row r="143" spans="1:10" ht="24.75" customHeight="1">
      <c r="A143" s="80" t="s">
        <v>99</v>
      </c>
      <c r="B143" s="34" t="s">
        <v>8</v>
      </c>
      <c r="C143" s="13"/>
      <c r="D143" s="13"/>
      <c r="E143" s="13">
        <v>7748.5</v>
      </c>
      <c r="F143" s="13"/>
      <c r="G143" s="13"/>
      <c r="J143" s="81"/>
    </row>
    <row r="144" spans="1:10" ht="52.5" customHeight="1">
      <c r="A144" s="16" t="s">
        <v>43</v>
      </c>
      <c r="B144" s="34" t="s">
        <v>8</v>
      </c>
      <c r="C144" s="13">
        <f>C130+C131+C137+C138+C143</f>
        <v>3400</v>
      </c>
      <c r="D144" s="13">
        <f>D130+D131+D137+D138+D143</f>
        <v>46320.7</v>
      </c>
      <c r="E144" s="13">
        <f>E130+E131+E137+E138+E143+E142</f>
        <v>135894.69999999998</v>
      </c>
      <c r="F144" s="13">
        <f>F130+F131+F137+F138+F143</f>
        <v>0</v>
      </c>
      <c r="G144" s="13">
        <f>G130+G131+G137+G138+G143</f>
        <v>0</v>
      </c>
      <c r="J144" s="81"/>
    </row>
    <row r="145" spans="1:7" ht="24" customHeight="1">
      <c r="A145" s="14" t="s">
        <v>111</v>
      </c>
      <c r="B145" s="29"/>
      <c r="C145" s="35"/>
      <c r="D145" s="53"/>
      <c r="E145" s="29"/>
      <c r="F145" s="29"/>
      <c r="G145" s="29"/>
    </row>
    <row r="146" spans="1:7" ht="15.75" customHeight="1">
      <c r="A146" s="36" t="s">
        <v>15</v>
      </c>
      <c r="B146" s="29"/>
      <c r="C146" s="35"/>
      <c r="D146" s="53"/>
      <c r="E146" s="29"/>
      <c r="F146" s="29"/>
      <c r="G146" s="29"/>
    </row>
    <row r="147" spans="1:7" ht="31.5" customHeight="1">
      <c r="A147" s="25" t="s">
        <v>17</v>
      </c>
      <c r="B147" s="103" t="s">
        <v>25</v>
      </c>
      <c r="C147" s="103"/>
      <c r="D147" s="103"/>
      <c r="E147" s="103"/>
      <c r="F147" s="103"/>
      <c r="G147" s="103"/>
    </row>
    <row r="148" spans="1:7" ht="12.75">
      <c r="A148" s="25" t="s">
        <v>18</v>
      </c>
      <c r="B148" s="26" t="s">
        <v>3</v>
      </c>
      <c r="C148" s="37"/>
      <c r="D148" s="54"/>
      <c r="E148" s="38"/>
      <c r="F148" s="38"/>
      <c r="G148" s="38"/>
    </row>
    <row r="149" spans="1:7" ht="25.5">
      <c r="A149" s="27" t="s">
        <v>19</v>
      </c>
      <c r="B149" s="92" t="s">
        <v>112</v>
      </c>
      <c r="C149" s="92"/>
      <c r="D149" s="92"/>
      <c r="E149" s="92"/>
      <c r="F149" s="92"/>
      <c r="G149" s="92"/>
    </row>
    <row r="151" spans="1:7" ht="38.25">
      <c r="A151" s="94" t="s">
        <v>7</v>
      </c>
      <c r="B151" s="94" t="s">
        <v>6</v>
      </c>
      <c r="C151" s="3" t="s">
        <v>22</v>
      </c>
      <c r="D151" s="3" t="s">
        <v>23</v>
      </c>
      <c r="E151" s="96" t="s">
        <v>0</v>
      </c>
      <c r="F151" s="97"/>
      <c r="G151" s="98"/>
    </row>
    <row r="152" spans="1:7" ht="12.75">
      <c r="A152" s="95"/>
      <c r="B152" s="95"/>
      <c r="C152" s="4" t="s">
        <v>30</v>
      </c>
      <c r="D152" s="4" t="s">
        <v>32</v>
      </c>
      <c r="E152" s="4" t="s">
        <v>34</v>
      </c>
      <c r="F152" s="4" t="s">
        <v>40</v>
      </c>
      <c r="G152" s="4" t="s">
        <v>41</v>
      </c>
    </row>
    <row r="153" spans="1:7" ht="25.5">
      <c r="A153" s="63" t="s">
        <v>68</v>
      </c>
      <c r="B153" s="64" t="s">
        <v>44</v>
      </c>
      <c r="C153" s="28">
        <v>2</v>
      </c>
      <c r="D153" s="28">
        <v>3</v>
      </c>
      <c r="E153" s="28">
        <v>2</v>
      </c>
      <c r="F153" s="28">
        <v>2</v>
      </c>
      <c r="G153" s="28">
        <v>2</v>
      </c>
    </row>
    <row r="154" spans="1:7" ht="12.75">
      <c r="A154" s="20"/>
      <c r="B154" s="21"/>
      <c r="C154" s="22"/>
      <c r="D154" s="22"/>
      <c r="E154" s="22"/>
      <c r="F154" s="22"/>
      <c r="G154" s="22"/>
    </row>
    <row r="155" spans="1:7" ht="38.25">
      <c r="A155" s="101" t="s">
        <v>14</v>
      </c>
      <c r="B155" s="94" t="s">
        <v>6</v>
      </c>
      <c r="C155" s="18" t="s">
        <v>22</v>
      </c>
      <c r="D155" s="18" t="s">
        <v>23</v>
      </c>
      <c r="E155" s="96" t="s">
        <v>0</v>
      </c>
      <c r="F155" s="97"/>
      <c r="G155" s="98"/>
    </row>
    <row r="156" spans="1:7" ht="12.75">
      <c r="A156" s="102"/>
      <c r="B156" s="95"/>
      <c r="C156" s="4" t="s">
        <v>30</v>
      </c>
      <c r="D156" s="4" t="s">
        <v>32</v>
      </c>
      <c r="E156" s="4" t="s">
        <v>34</v>
      </c>
      <c r="F156" s="4" t="s">
        <v>40</v>
      </c>
      <c r="G156" s="4" t="s">
        <v>41</v>
      </c>
    </row>
    <row r="157" spans="1:7" ht="36.75" customHeight="1">
      <c r="A157" s="5" t="s">
        <v>113</v>
      </c>
      <c r="B157" s="3" t="s">
        <v>8</v>
      </c>
      <c r="C157" s="12">
        <v>10220</v>
      </c>
      <c r="D157" s="12">
        <v>13590</v>
      </c>
      <c r="E157" s="12">
        <v>14405</v>
      </c>
      <c r="F157" s="12">
        <v>15270</v>
      </c>
      <c r="G157" s="12">
        <v>16186</v>
      </c>
    </row>
    <row r="158" spans="1:7" ht="38.25" hidden="1">
      <c r="A158" s="5" t="s">
        <v>114</v>
      </c>
      <c r="B158" s="3" t="s">
        <v>8</v>
      </c>
      <c r="C158" s="12"/>
      <c r="D158" s="12"/>
      <c r="E158" s="12"/>
      <c r="F158" s="12"/>
      <c r="G158" s="12"/>
    </row>
    <row r="159" spans="1:7" ht="38.25">
      <c r="A159" s="16" t="s">
        <v>38</v>
      </c>
      <c r="B159" s="34" t="s">
        <v>8</v>
      </c>
      <c r="C159" s="13">
        <f>C157+C158</f>
        <v>10220</v>
      </c>
      <c r="D159" s="13">
        <f>D157+D158</f>
        <v>13590</v>
      </c>
      <c r="E159" s="13">
        <f>E157+E158</f>
        <v>14405</v>
      </c>
      <c r="F159" s="13">
        <f>F157+F158</f>
        <v>15270</v>
      </c>
      <c r="G159" s="13">
        <f>G157+G158</f>
        <v>16186</v>
      </c>
    </row>
  </sheetData>
  <sheetProtection/>
  <mergeCells count="45">
    <mergeCell ref="B39:B40"/>
    <mergeCell ref="E39:G39"/>
    <mergeCell ref="A60:A61"/>
    <mergeCell ref="B147:G147"/>
    <mergeCell ref="B149:G149"/>
    <mergeCell ref="A151:A152"/>
    <mergeCell ref="B151:B152"/>
    <mergeCell ref="E151:G151"/>
    <mergeCell ref="E128:G128"/>
    <mergeCell ref="A155:A156"/>
    <mergeCell ref="B155:B156"/>
    <mergeCell ref="E155:G155"/>
    <mergeCell ref="B95:G95"/>
    <mergeCell ref="B97:G97"/>
    <mergeCell ref="A99:A100"/>
    <mergeCell ref="B99:B100"/>
    <mergeCell ref="E99:G99"/>
    <mergeCell ref="A128:A129"/>
    <mergeCell ref="B128:B129"/>
    <mergeCell ref="B60:B61"/>
    <mergeCell ref="E60:G60"/>
    <mergeCell ref="B21:G21"/>
    <mergeCell ref="B22:G22"/>
    <mergeCell ref="A24:G24"/>
    <mergeCell ref="A26:A27"/>
    <mergeCell ref="B26:B27"/>
    <mergeCell ref="B35:G35"/>
    <mergeCell ref="B37:G37"/>
    <mergeCell ref="A39:A40"/>
    <mergeCell ref="A8:G8"/>
    <mergeCell ref="B3:G3"/>
    <mergeCell ref="A9:G9"/>
    <mergeCell ref="E26:G26"/>
    <mergeCell ref="B10:E10"/>
    <mergeCell ref="A12:G12"/>
    <mergeCell ref="A13:G13"/>
    <mergeCell ref="A14:G14"/>
    <mergeCell ref="D17:G17"/>
    <mergeCell ref="B20:G20"/>
    <mergeCell ref="B1:G1"/>
    <mergeCell ref="B2:G2"/>
    <mergeCell ref="B4:G4"/>
    <mergeCell ref="B5:G5"/>
    <mergeCell ref="F6:G6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2023-12-21T04:19:00Z</cp:lastPrinted>
  <dcterms:created xsi:type="dcterms:W3CDTF">2009-01-27T06:24:31Z</dcterms:created>
  <dcterms:modified xsi:type="dcterms:W3CDTF">2024-01-17T04:39:19Z</dcterms:modified>
  <cp:category/>
  <cp:version/>
  <cp:contentType/>
  <cp:contentStatus/>
</cp:coreProperties>
</file>