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firstSheet="4" activeTab="5"/>
  </bookViews>
  <sheets>
    <sheet name="001" sheetId="1" r:id="rId1"/>
    <sheet name="001 каз" sheetId="2" r:id="rId2"/>
    <sheet name="002 " sheetId="3" r:id="rId3"/>
    <sheet name="002  каз" sheetId="4" r:id="rId4"/>
    <sheet name="050" sheetId="5" r:id="rId5"/>
    <sheet name="050 каз" sheetId="6" r:id="rId6"/>
  </sheets>
  <definedNames/>
  <calcPr fullCalcOnLoad="1" refMode="R1C1"/>
</workbook>
</file>

<file path=xl/sharedStrings.xml><?xml version="1.0" encoding="utf-8"?>
<sst xmlns="http://schemas.openxmlformats.org/spreadsheetml/2006/main" count="848" uniqueCount="238">
  <si>
    <t>Плановый период</t>
  </si>
  <si>
    <t>в зависимости от способа реализации</t>
  </si>
  <si>
    <t>в зависимости от содержания</t>
  </si>
  <si>
    <t>текущая</t>
  </si>
  <si>
    <t>2015 год</t>
  </si>
  <si>
    <t>2016 год</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</si>
  <si>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</si>
  <si>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</si>
  <si>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</si>
  <si>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</si>
  <si>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</si>
  <si>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</si>
  <si>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2017 год</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</si>
  <si>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</si>
  <si>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</si>
  <si>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</si>
  <si>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</si>
  <si>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2018 год</t>
  </si>
  <si>
    <t>Итого расходы по бюджетной программе</t>
  </si>
  <si>
    <t>Расходы по бюджетной подпрограмме</t>
  </si>
  <si>
    <t>Итого расходы по бюджетной подпрограмме</t>
  </si>
  <si>
    <t>Вид бюджетной подпрограммы:</t>
  </si>
  <si>
    <t xml:space="preserve">Цель бюджетной программы: </t>
  </si>
  <si>
    <t xml:space="preserve">в зависимости от содержания: </t>
  </si>
  <si>
    <t>предоставление трансфертов</t>
  </si>
  <si>
    <t xml:space="preserve">текущая/развитие </t>
  </si>
  <si>
    <r>
      <t>Описание (обоснование) бюджетной подпрограммы</t>
    </r>
    <r>
      <rPr>
        <u val="single"/>
        <sz val="10"/>
        <color indexed="8"/>
        <rFont val="Times New Roman"/>
        <family val="1"/>
      </rPr>
      <t xml:space="preserve"> </t>
    </r>
  </si>
  <si>
    <t>Всего численность граждан, охваченных специальными социальными услугами</t>
  </si>
  <si>
    <t>чел.</t>
  </si>
  <si>
    <r>
      <rPr>
        <b/>
        <sz val="10"/>
        <color indexed="8"/>
        <rFont val="Times New Roman"/>
        <family val="1"/>
      </rPr>
      <t>Код и наименование бюджетной подпрограммы:</t>
    </r>
    <r>
      <rPr>
        <sz val="10"/>
        <color indexed="8"/>
        <rFont val="Times New Roman"/>
        <family val="1"/>
      </rPr>
      <t xml:space="preserve"> 011 "За счет трансфертов из республиканского бюджета" </t>
    </r>
    <r>
      <rPr>
        <b/>
        <sz val="10"/>
        <color indexed="8"/>
        <rFont val="Times New Roman"/>
        <family val="1"/>
      </rPr>
      <t xml:space="preserve">   </t>
    </r>
  </si>
  <si>
    <t>Приложение __</t>
  </si>
  <si>
    <t xml:space="preserve">к приказу от ___ __________ 201_ года №___ </t>
  </si>
  <si>
    <t>Отчетный год</t>
  </si>
  <si>
    <t>План текущего года</t>
  </si>
  <si>
    <t>Описание (обоснование) бюджетной программы</t>
  </si>
  <si>
    <t xml:space="preserve">размещение государственного социального заказа на развитие служб "Инватакси" </t>
  </si>
  <si>
    <t>количество получателей подгузников</t>
  </si>
  <si>
    <t>количество получателей калоприемников</t>
  </si>
  <si>
    <t>количество получателей мочеприемников</t>
  </si>
  <si>
    <r>
      <t xml:space="preserve">Количество инвалидов обеспеченных обязательными гигиеническими средствами, </t>
    </r>
    <r>
      <rPr>
        <i/>
        <sz val="10"/>
        <rFont val="Times New Roman"/>
        <family val="1"/>
      </rPr>
      <t xml:space="preserve">в том числе: </t>
    </r>
  </si>
  <si>
    <t>машин</t>
  </si>
  <si>
    <t>Количество автомашины оказывающие услуги</t>
  </si>
  <si>
    <t>мочеприемники</t>
  </si>
  <si>
    <r>
      <t>увеличение норм обеспечения инвалидов обязательными гигиеническими средствами,</t>
    </r>
    <r>
      <rPr>
        <i/>
        <sz val="10"/>
        <color indexed="8"/>
        <rFont val="Times New Roman"/>
        <family val="1"/>
      </rPr>
      <t xml:space="preserve"> в том числе: </t>
    </r>
  </si>
  <si>
    <t>калоприемнии</t>
  </si>
  <si>
    <t>подгузники</t>
  </si>
  <si>
    <r>
      <rPr>
        <b/>
        <sz val="10"/>
        <color indexed="8"/>
        <rFont val="Times New Roman"/>
        <family val="1"/>
      </rPr>
      <t>Код и наименование бюджетной подпрограммы:</t>
    </r>
    <r>
      <rPr>
        <sz val="10"/>
        <color indexed="8"/>
        <rFont val="Times New Roman"/>
        <family val="1"/>
      </rPr>
      <t xml:space="preserve"> 015"За счет средств местного бюджета" </t>
    </r>
    <r>
      <rPr>
        <b/>
        <sz val="10"/>
        <color indexed="8"/>
        <rFont val="Times New Roman"/>
        <family val="1"/>
      </rPr>
      <t xml:space="preserve">   </t>
    </r>
  </si>
  <si>
    <t xml:space="preserve">Обеспечения доступной транспортной среды для инвалидов </t>
  </si>
  <si>
    <t>осуществление государственных функций, полномочий и оказание вытекающих из них государственных услуг</t>
  </si>
  <si>
    <t xml:space="preserve">Обеспечение прав и улучшение качества жизни инвалидов </t>
  </si>
  <si>
    <t xml:space="preserve">Обеспечение  увеличением норм обязательных гигиенических средств и  доступной транспортной средой для инвалидов </t>
  </si>
  <si>
    <t xml:space="preserve">4510266 ГУ «Отдел занятости и социальных программ Бурабайского района»
</t>
  </si>
  <si>
    <r>
      <t>Код и наименование бюджетной программы</t>
    </r>
    <r>
      <rPr>
        <sz val="10"/>
        <rFont val="Times New Roman"/>
        <family val="1"/>
      </rPr>
      <t xml:space="preserve"> 451/0266-001 Услуги по реализации государственной политики на местном уровне в области обеспечения занятости социальных программ для населения </t>
    </r>
  </si>
  <si>
    <r>
      <rPr>
        <b/>
        <sz val="10"/>
        <rFont val="Times New Roman"/>
        <family val="1"/>
      </rPr>
      <t>Руководитель бюджетной программы</t>
    </r>
    <r>
      <rPr>
        <sz val="10"/>
        <rFont val="Times New Roman"/>
        <family val="1"/>
      </rPr>
      <t xml:space="preserve">  зав.сектором бухгалтерского учета Михайлова Евгения Николаевна</t>
    </r>
  </si>
  <si>
    <t>районная</t>
  </si>
  <si>
    <t>индивидуальная</t>
  </si>
  <si>
    <t>Содержание аппарата отдела занятости и социальных программ района, материально-техническое обеспечение деятельности отделов</t>
  </si>
  <si>
    <t>Утвержденная штатная численность работников.</t>
  </si>
  <si>
    <t>Повышение квалификации и переподготовка госслужащих.</t>
  </si>
  <si>
    <r>
      <rPr>
        <b/>
        <sz val="10"/>
        <color indexed="8"/>
        <rFont val="Times New Roman"/>
        <family val="1"/>
      </rPr>
      <t>Код и наименование бюджетной подпрограммы:</t>
    </r>
    <r>
      <rPr>
        <sz val="10"/>
        <color indexed="8"/>
        <rFont val="Times New Roman"/>
        <family val="1"/>
      </rPr>
      <t xml:space="preserve"> 015 "За счет средств местного бюджета" </t>
    </r>
    <r>
      <rPr>
        <b/>
        <sz val="10"/>
        <color indexed="8"/>
        <rFont val="Times New Roman"/>
        <family val="1"/>
      </rPr>
      <t xml:space="preserve">   </t>
    </r>
  </si>
  <si>
    <t>за счет средств местного бюджета</t>
  </si>
  <si>
    <t>Всего численность граждан, охваченных программой</t>
  </si>
  <si>
    <r>
      <t>Код и наименование бюджетной программы</t>
    </r>
    <r>
      <rPr>
        <sz val="10"/>
        <rFont val="Times New Roman"/>
        <family val="1"/>
      </rPr>
      <t xml:space="preserve"> 451/0266-002 Программа занятости </t>
    </r>
  </si>
  <si>
    <t>Оказание содействия продуктивной занятости населения путем применения активных мер занятости.</t>
  </si>
  <si>
    <t>Обеспечение деятельности отдела. Оплата труда, компенсационные выплаты, социальный налог, социальные отчисления в Государственный фонд социального страхования, приобретение прочих товаров, оплата коммунальных услуг, оплата услуг связи, оплата транспортных услуг, прочие услуги и работы, командировки и служебные разъезды внутри страны, прочие текущие затраты, приобретение товаров относящихся к основным средствам, повышение квалификации государственных служащих</t>
  </si>
  <si>
    <t>Оплата общественных работ</t>
  </si>
  <si>
    <t>Профессиональная подготовка</t>
  </si>
  <si>
    <t>клуб поиска работы и ярмарка вакансий</t>
  </si>
  <si>
    <r>
      <rPr>
        <b/>
        <sz val="10"/>
        <rFont val="Times New Roman"/>
        <family val="1"/>
      </rPr>
      <t>Руководитель бюджетной программы</t>
    </r>
    <r>
      <rPr>
        <sz val="10"/>
        <rFont val="Times New Roman"/>
        <family val="1"/>
      </rPr>
      <t xml:space="preserve">  зав.сектором по работе с ветеранами и  инвалидами Порохня Любовь Васильевна</t>
    </r>
  </si>
  <si>
    <r>
      <t>Код и наименование бюджетной программы</t>
    </r>
    <r>
      <rPr>
        <sz val="10"/>
        <rFont val="Times New Roman"/>
        <family val="1"/>
      </rPr>
      <t xml:space="preserve"> 451/0266-050 Реализация плана мероприятий по обеспечению прав и улучшению качества жизни инвалидов</t>
    </r>
  </si>
  <si>
    <t>Доля трудоустроенных от числа лиц, обратившихся по вопросу трудоустройств</t>
  </si>
  <si>
    <t>Количество созданных рабочих мест</t>
  </si>
  <si>
    <t>В том числе постоянных</t>
  </si>
  <si>
    <t>Количество трудоустроенных инвалидов трудоспособного возраста обратившихся за содействием в занятости</t>
  </si>
  <si>
    <t>Удельный вес предприятий, охваченных системой коллективно-договорных отношений (среди крупных и средних предприятий)</t>
  </si>
  <si>
    <t>Доля квалифицированных специалистов в составе привлекаемой иностранной рабочей силы</t>
  </si>
  <si>
    <t>%</t>
  </si>
  <si>
    <t>ед,</t>
  </si>
  <si>
    <t>чел</t>
  </si>
  <si>
    <t>Целевые индикаторы / показатели прямых результатов</t>
  </si>
  <si>
    <t>ед.изм.</t>
  </si>
  <si>
    <t>2017г</t>
  </si>
  <si>
    <t>2018г</t>
  </si>
  <si>
    <t xml:space="preserve">Бюджеттік бағдарламалар (кіші                                                                                                 бағдарламаларды) әзірлеу және бекіту                                                                                                       (қайта бекіту) қағидалары және олардың                                                                                                                                                                                                                                                                    мазмұнына қойылатын талаптардың                                                                                                                                                                                                                                                                                           2- қосымшасы                                                                                                                                                                                                                                                                                                                                   нысан                                                                                                                                                                                                                                                                                                                                                              Бюджеттік бағдарлама әкімшісі                                                                                                                                                                                                                                                                                                             басшысының (облыстың, республикалық                                                                                                                                                                                                                                                                                     маңызы бар қаланың, астананың, облыстардың                                                                                                                                                                                                                                                  тексеру комиссиясының төрағасының,                                                                                                                                                                                                                                                            республикалық маңызы бар қаланың,                                                                                                                                                                                                                                                                астананың, ауданның (облыстық маңызы бар                                                                                                                                                                                                                                                       қаланың) мәслихат хатшысының)бұйрығымен                                                                                                                                                                                                                                                         (өкімімен) бекітілді                                                                                                                                            </t>
  </si>
  <si>
    <t>қамтуды және әлеуметтік бағдарламаларды</t>
  </si>
  <si>
    <t>"Келісілді"*</t>
  </si>
  <si>
    <t>"Ақмола облысының жұмыспен</t>
  </si>
  <si>
    <t>үйлестіру басқармасы" ММ басшысының орынбасары</t>
  </si>
  <si>
    <t>_______________________________________</t>
  </si>
  <si>
    <t>(қолы,тегі,аты,әкесінің аты)</t>
  </si>
  <si>
    <t>20__ж. "____"_________________</t>
  </si>
  <si>
    <t>БЮДЖЕТТІК БАҒДАРЛАМА</t>
  </si>
  <si>
    <t xml:space="preserve">4510266  «Бурабай ауданының жұмыспен қамту және әлеуметтік бағдарламалар бөлімі»ММ
</t>
  </si>
  <si>
    <t>бюджеттік бағдарлама әкімшісінің коды және атауы</t>
  </si>
  <si>
    <r>
      <rPr>
        <b/>
        <sz val="10"/>
        <rFont val="Times New Roman"/>
        <family val="1"/>
      </rPr>
      <t>Бюджеттік бағдарламаның басшысы бухгалтерлік есептеу секторының меңгерушісі</t>
    </r>
    <r>
      <rPr>
        <sz val="10"/>
        <rFont val="Times New Roman"/>
        <family val="1"/>
      </rPr>
      <t xml:space="preserve"> Михайлова Евгения Николаевна</t>
    </r>
  </si>
  <si>
    <t>Бюджеттік бағдарламаның түрі:</t>
  </si>
  <si>
    <t>аудандық</t>
  </si>
  <si>
    <t>трансферттерді ұсыну</t>
  </si>
  <si>
    <t>іске асыру түріне қарай</t>
  </si>
  <si>
    <t>жеке</t>
  </si>
  <si>
    <t>ағымдағы/даму</t>
  </si>
  <si>
    <t>ағымдағы</t>
  </si>
  <si>
    <t>Бюджеттік бағдарламаның мақсаты:</t>
  </si>
  <si>
    <t>Бюджеттік бағдарламаның сипаттамасы (негіздемесі):</t>
  </si>
  <si>
    <t>Бюджеттік бағдарлама бойынша шығыстар, барлығы</t>
  </si>
  <si>
    <t>Бюджеттік бағдарлама бойынша шығыстар</t>
  </si>
  <si>
    <t>Өлшем бірлігі</t>
  </si>
  <si>
    <t>Есепті жыл</t>
  </si>
  <si>
    <t>Ағымдағы жыл жоспары</t>
  </si>
  <si>
    <t>Жоспарлы кезең</t>
  </si>
  <si>
    <t>2015 жыл</t>
  </si>
  <si>
    <t>2016 жыл</t>
  </si>
  <si>
    <t>2017 жыл</t>
  </si>
  <si>
    <t>2018 жыл</t>
  </si>
  <si>
    <t>Жалпы бюджеттік бағдарлама бойынша шығыстар</t>
  </si>
  <si>
    <t>мың теңге</t>
  </si>
  <si>
    <r>
      <rPr>
        <b/>
        <sz val="10"/>
        <color indexed="8"/>
        <rFont val="Times New Roman"/>
        <family val="1"/>
      </rPr>
      <t>Бюджеттік кіші бағдарламаның коды мен атауы:</t>
    </r>
    <r>
      <rPr>
        <sz val="10"/>
        <color indexed="8"/>
        <rFont val="Times New Roman"/>
        <family val="1"/>
      </rPr>
      <t xml:space="preserve"> 011 "Республикалық бюджеттен трансферттер есебінен" </t>
    </r>
    <r>
      <rPr>
        <b/>
        <sz val="10"/>
        <color indexed="8"/>
        <rFont val="Times New Roman"/>
        <family val="1"/>
      </rPr>
      <t xml:space="preserve">   </t>
    </r>
  </si>
  <si>
    <t>Бюджеттік кіші бағдарламаның түрі:</t>
  </si>
  <si>
    <t>Тікелей нәтиже көрсеткіштері</t>
  </si>
  <si>
    <t>мөрдің орны</t>
  </si>
  <si>
    <t xml:space="preserve">12- қосымшасы   </t>
  </si>
  <si>
    <r>
      <t>Бюджеттік бағдарламаның коды және атауы</t>
    </r>
    <r>
      <rPr>
        <sz val="10"/>
        <rFont val="Times New Roman"/>
        <family val="1"/>
      </rPr>
      <t xml:space="preserve"> 451/0266-050 Мүгедектердің құқықтарын қамтамасыз ету және өмір сүру сапасын жақсарту бойынша іс-шаралар жоспарын іске асыру</t>
    </r>
  </si>
  <si>
    <r>
      <rPr>
        <b/>
        <sz val="10"/>
        <rFont val="Times New Roman"/>
        <family val="1"/>
      </rPr>
      <t xml:space="preserve">Бюджеттік бағдарламаның басшысы  Ардагерлермен және мүгедектермен жұмыс істеу секторының меңгерушісі </t>
    </r>
    <r>
      <rPr>
        <sz val="10"/>
        <rFont val="Times New Roman"/>
        <family val="1"/>
      </rPr>
      <t>Порохня Любовь Васильевна</t>
    </r>
  </si>
  <si>
    <t>Мүгедектердің құқықтарын қамтамасыз ету және өмір сүру сапасын жақсарту</t>
  </si>
  <si>
    <t xml:space="preserve">Мүгедектер үшін қолжетімді көліктік орта және міндетті гигиеналық құралдардың нормаларын арттыруын қамтамасыз ету </t>
  </si>
  <si>
    <r>
      <t xml:space="preserve">мүгедектерді міндетті гигиеналық құралдар нормаларының қамтамасыз етуін арттыру, </t>
    </r>
    <r>
      <rPr>
        <i/>
        <sz val="10"/>
        <color indexed="8"/>
        <rFont val="Times New Roman"/>
        <family val="1"/>
      </rPr>
      <t>соның ішінде:</t>
    </r>
    <r>
      <rPr>
        <sz val="10"/>
        <color indexed="8"/>
        <rFont val="Times New Roman"/>
        <family val="1"/>
      </rPr>
      <t xml:space="preserve"> </t>
    </r>
  </si>
  <si>
    <t>несеп қабылдағыштар</t>
  </si>
  <si>
    <t>памперстер</t>
  </si>
  <si>
    <t xml:space="preserve"> "Инватакси" қызметтерді дамытуға мемлекеттік әлеуметтік тапсырысты орналастыру</t>
  </si>
  <si>
    <t xml:space="preserve">Бюджеттік бағдарлама бойынша барлық шығыстар </t>
  </si>
  <si>
    <r>
      <t xml:space="preserve">Міндетті гигиеналық құралдарымен қамтылған мүгедектердің саны, </t>
    </r>
    <r>
      <rPr>
        <i/>
        <sz val="10"/>
        <rFont val="Times New Roman"/>
        <family val="1"/>
      </rPr>
      <t xml:space="preserve">соның ішінде: </t>
    </r>
  </si>
  <si>
    <t>нәжіс қабылдағыштар</t>
  </si>
  <si>
    <t xml:space="preserve">несеп қабылдағыштар алушылардың саны </t>
  </si>
  <si>
    <t>нәжіс қабылдағыштар алушылардың саны</t>
  </si>
  <si>
    <t>памперс алушылардың саны</t>
  </si>
  <si>
    <t>Қызмет көрсететін автокөліктің саны</t>
  </si>
  <si>
    <t>көлік</t>
  </si>
  <si>
    <t xml:space="preserve">мазмұнына қарай: </t>
  </si>
  <si>
    <t xml:space="preserve">мемлекеттік функцияларды, өкілеттіктерді жүзеге асыру және осыларға байланысты мемлекеттік қызметтерді ұсыну </t>
  </si>
  <si>
    <t>Мүгедектер үшін қолжетімді көліктік ортаны қамтамасыз ету</t>
  </si>
  <si>
    <t xml:space="preserve">мазмұнына байланысты: </t>
  </si>
  <si>
    <t>Бюджеттік кіші бағдарламаның сипаттамасы (негіздемесі)</t>
  </si>
  <si>
    <t>мазмұнына қарай</t>
  </si>
  <si>
    <t>мемлекеттік баскару деңгейіне</t>
  </si>
  <si>
    <r>
      <rPr>
        <b/>
        <sz val="10"/>
        <color indexed="8"/>
        <rFont val="Times New Roman"/>
        <family val="1"/>
      </rPr>
      <t>Бюджеттік кіші бағдарламаның коды мен атауы:</t>
    </r>
    <r>
      <rPr>
        <sz val="10"/>
        <color indexed="8"/>
        <rFont val="Times New Roman"/>
        <family val="1"/>
      </rPr>
      <t xml:space="preserve"> 015"Жергілікті бюджеттің қаражатының есебінен" </t>
    </r>
    <r>
      <rPr>
        <b/>
        <sz val="10"/>
        <color indexed="8"/>
        <rFont val="Times New Roman"/>
        <family val="1"/>
      </rPr>
      <t xml:space="preserve">   </t>
    </r>
  </si>
  <si>
    <t xml:space="preserve">Бюджеттік кіші бағдарламаның сипаттамасы (негіздемесі) </t>
  </si>
  <si>
    <r>
      <rPr>
        <b/>
        <sz val="10"/>
        <rFont val="Times New Roman"/>
        <family val="1"/>
      </rPr>
      <t>Нормативная правовая основа бюджетной программы с</t>
    </r>
    <r>
      <rPr>
        <sz val="10"/>
        <rFont val="Times New Roman"/>
        <family val="1"/>
      </rPr>
      <t xml:space="preserve">татья 35 Бюджетного кодекса Республики Казахстан от 4 декабря 2008 года № 95-IV; статья 17 Закона Республики Казахстан от 13 апреля 2005 года N 39 «О социальной защите инвалидов в Республике Казахстан»; раздел 19, 20 «Правил обеспечения инвалидов протезно-ортопедической помощью и техническими вспомогательными (компенсаторными) средствами», утвержденных приказом Министра здравоохранения и социального развития Республики Казахстан от 22 января 2015 года № 26
</t>
    </r>
  </si>
  <si>
    <r>
      <rPr>
        <b/>
        <sz val="10"/>
        <color indexed="8"/>
        <rFont val="Times New Roman"/>
        <family val="1"/>
      </rPr>
      <t>Код и наименование бюджетной подпрограммы:</t>
    </r>
    <r>
      <rPr>
        <sz val="10"/>
        <color indexed="8"/>
        <rFont val="Times New Roman"/>
        <family val="1"/>
      </rPr>
      <t xml:space="preserve"> 011 "За счет средств республиканского бюджета" </t>
    </r>
    <r>
      <rPr>
        <b/>
        <sz val="10"/>
        <color indexed="8"/>
        <rFont val="Times New Roman"/>
        <family val="1"/>
      </rPr>
      <t xml:space="preserve">   </t>
    </r>
  </si>
  <si>
    <t>за счет средств республиканского бюджета</t>
  </si>
  <si>
    <t>Социальные рабочие места</t>
  </si>
  <si>
    <t>Молодежная практика</t>
  </si>
  <si>
    <t>Переподготовка</t>
  </si>
  <si>
    <t xml:space="preserve">Профессиональная подготовка  
</t>
  </si>
  <si>
    <t>Переподготовка частично занятых</t>
  </si>
  <si>
    <r>
      <t xml:space="preserve">Бюджеттік бағдарламаның нормативтік құқықтық негізі : </t>
    </r>
    <r>
      <rPr>
        <sz val="10"/>
        <rFont val="Times New Roman"/>
        <family val="1"/>
      </rPr>
      <t>мекемесі туралы ереже,Бурабай ауданы әкімдігінің 2016 жылғы 11.11.2016 №а-11/460 қаулысымен бекітілді</t>
    </r>
  </si>
  <si>
    <r>
      <t xml:space="preserve">Нормативная правовая основа бюджетной программы: </t>
    </r>
    <r>
      <rPr>
        <sz val="10"/>
        <rFont val="Times New Roman"/>
        <family val="1"/>
      </rPr>
      <t>положение отдела, утвержденное постановлением акимата Бурабайского района от 11.11.2016 №а-11/460</t>
    </r>
  </si>
  <si>
    <t>Осуществление функций местного государственного управления по организации и реализации основных направлений государственной политики в области занятости и социальной защиты с целью повышения уровня и качества жизни населения.</t>
  </si>
  <si>
    <t>Халықтың өмір деңгейін және сапасын аттыру мақсатында жұмыспен қамту және әлеуметтік қорғау саласындағы мемлекеттік саясаттың негізгі бағыттарын ұйымдастыру және жүзеге асыру бойынша жергілікті мемлекеттік басқару фукцияларын жүзеге асыру.</t>
  </si>
  <si>
    <t>Мемлекет қызметкерлерінің біліктілігін арттыру</t>
  </si>
  <si>
    <t xml:space="preserve">Бекітілген штат құрамы </t>
  </si>
  <si>
    <t>адам</t>
  </si>
  <si>
    <r>
      <t>Бюджеттік бағдарламаның коды және атауы</t>
    </r>
    <r>
      <rPr>
        <sz val="10"/>
        <rFont val="Times New Roman"/>
        <family val="1"/>
      </rPr>
      <t xml:space="preserve"> 451/0266-001 Халықты жұмыспен қамту әлеуметтік бағдарламалары  мемлекеттік саясатын     
 жергілікті деңгейде жүзеге асыру саласындағы  қызметтер  
</t>
    </r>
  </si>
  <si>
    <r>
      <t>Бюджеттік бағдарламаның коды және атауы</t>
    </r>
    <r>
      <rPr>
        <sz val="10"/>
        <rFont val="Times New Roman"/>
        <family val="1"/>
      </rPr>
      <t xml:space="preserve"> 451/0266-002 Жұмыспен қамту бағдарламасы</t>
    </r>
  </si>
  <si>
    <t>Тіркелген жұмыссыздарды жұмыспен қамту,Жұмысқа тиімді орналасуға жәрдем. Еңбек ресурстарын дамыту.</t>
  </si>
  <si>
    <t xml:space="preserve">Мониторинг и прогнозирование  ситуации на рынке труда.
Предотвращение высвобождения рабочей силы вследствие реструктуризации, сокращения объемов производства и банкротства.
Развитие кадрового потенциала обеспечение сбалансированности профессионального образования и спроса на рабочую силу на основе: содействия повышению конкурентоспособности целевых групп населения.
Обеспечение реализации прав граждан на защиту от безработицы:
содействие в трудоустройстве.
Обеспечение занятости целевых групп населения: 
в том числе: малообеспеченные; молодежь в возрасте от 16 до 29 лет.
</t>
  </si>
  <si>
    <t>Әлеуметтік жұмыс орындары</t>
  </si>
  <si>
    <t>Жастар тәжірибесі</t>
  </si>
  <si>
    <t xml:space="preserve">адам        </t>
  </si>
  <si>
    <t>Қоғамдық жұмыстар</t>
  </si>
  <si>
    <t xml:space="preserve">215                                    1
</t>
  </si>
  <si>
    <t>Обеспечение инвалидов мерами социальной реабилитации, услугами по перевозке автомобильным транспортом-100%</t>
  </si>
  <si>
    <t xml:space="preserve">Направление расходов на повышение оплаты труда </t>
  </si>
  <si>
    <t>Направление расходов на повышение оплаты труда согласно постановления правительства РК от 31 декабря 2015 №1158</t>
  </si>
  <si>
    <t>чел.                                                  Шт                                                чел</t>
  </si>
  <si>
    <t>150                                   1                                        24</t>
  </si>
  <si>
    <t xml:space="preserve">Общественные работы Содержание клуба поиска работы                  Профессиональная подготовка
</t>
  </si>
  <si>
    <t>Направление расходов на оплату общественных работ,содержание клуба поиска работы и ярмарки вакансий(подача объявлений и приобретение канцтоваров),профессиональную подготовку</t>
  </si>
  <si>
    <t>Трудоустройство на постоянное место работы</t>
  </si>
  <si>
    <r>
      <rPr>
        <b/>
        <sz val="10"/>
        <rFont val="Times New Roman"/>
        <family val="1"/>
      </rPr>
      <t>Нормативная правовая основа бюджетной программы</t>
    </r>
    <r>
      <rPr>
        <sz val="10"/>
        <rFont val="Times New Roman"/>
        <family val="1"/>
      </rPr>
      <t xml:space="preserve"> Закон Республики Казахстан от 6 апреля 2016 года № 482-V «О занятости населения» ,Закон РК О внесении изменений и дополнений в Закон РК «О республиканском бюджете на 2015-2017гг» ,постановление правительства РК от 31.03.2015г №162 "Дорожная карта занятости 2020"</t>
    </r>
  </si>
  <si>
    <r>
      <rPr>
        <b/>
        <sz val="10"/>
        <rFont val="Times New Roman"/>
        <family val="1"/>
      </rPr>
      <t>Руководитель бюджетной программы</t>
    </r>
    <r>
      <rPr>
        <sz val="10"/>
        <rFont val="Times New Roman"/>
        <family val="1"/>
      </rPr>
      <t xml:space="preserve">  зав.сектором занятости Сенина Валентина Олеговна,главный бухгалтер КГУ "Центр занятости населения Бурабайского района" Муканова Карлагаш Асайхановна</t>
    </r>
  </si>
  <si>
    <t>Еңбек нарығындағы жағдай монторингі және болжамы. Қайта құрылымдау ,өнім көлемін азайту , және банкрот жасап  жұмыс күшін қысқартуға жол бермеу. Кадрлық әлеуетті дамыту,кәсіптік білімді дамыту, Халықтың мақсатты топтарының бәсекелік мүмкіншіліктерін нығайту. Азаматтардың жұмыссыздықтан қорғау құқығын жүзеге асыруды қамтамасыз ету, мақсатты топтағыларды жұмыспен қамтамасыз ету, соның ішінде тұрмысы төмендерді, жасы 16-29 жас арасындағы жастарды.</t>
  </si>
  <si>
    <r>
      <rPr>
        <b/>
        <sz val="10"/>
        <rFont val="Times New Roman"/>
        <family val="1"/>
      </rPr>
      <t>Бюджеттік бағдарламаның басшысы</t>
    </r>
    <r>
      <rPr>
        <sz val="10"/>
        <rFont val="Times New Roman"/>
        <family val="1"/>
      </rPr>
      <t xml:space="preserve"> жұмыспен қамту секторының меңгерушісі Сенина Валентина Олеговна,бас маманы Муканова Карлығаш Асайхановна</t>
    </r>
  </si>
  <si>
    <r>
      <rPr>
        <b/>
        <sz val="10"/>
        <rFont val="Times New Roman"/>
        <family val="1"/>
      </rPr>
      <t xml:space="preserve"> Бюджеттік бағдарламаның нормативтік құқықтық негізі :</t>
    </r>
    <r>
      <rPr>
        <sz val="10"/>
        <rFont val="Times New Roman"/>
        <family val="1"/>
      </rPr>
      <t xml:space="preserve"> 2016 жылғы  06 сәуірдегі №482-V Қазақстан Республикасының Заңы«Халықты жұмыспен қамту туралы» ,"2015 - 2017 жылдарға арналған республикалық бюджет туралы" Қазақстан Республикасының Заңына өзгерістер мен толықтырулар енгізу туралы,"Жұмыспен қамту 2020 жол картасын бекіту туралы"Қазақстан Республикасы Үкіметінің 2015 жылғы 31 наурыздағы № 162 қаулысы
</t>
    </r>
  </si>
  <si>
    <t>қайта даярлау</t>
  </si>
  <si>
    <t>кәсіби даярлау</t>
  </si>
  <si>
    <t>қайта даярлау ішінара жұмыспен қамтылған</t>
  </si>
  <si>
    <t>Жұмыс іздестіру клубы және бос жұмыс орындар жәрменкесі</t>
  </si>
  <si>
    <t>Әлеуметтік жұмыстарды орындары төлеу үшін шығыстарды жіберу, жастар тәжірибесі, кәсіби даярлау,қайта даярлау ішінара жұмыспен қамтылған</t>
  </si>
  <si>
    <t>Бағдарламамен қамтылған азаматтар санының барлығы</t>
  </si>
  <si>
    <t>Жергілікті бюджеттің қаражатының есебінен</t>
  </si>
  <si>
    <t>Қоғамдық жұмыстарды төлеу үшін шығыстарды жіберу, жұмыс іздестіру клубын және бос жұмыс орындар жәрменкесін ұстау (кеңсе заттарын сатып алу және хабарлама беру), кәсіби даярлау</t>
  </si>
  <si>
    <t xml:space="preserve">Қоғамдық жұмыстар                              ұмыс іздестіру клубы және бос жұмыс орындар жәрменкесі                                  Кәсіпке дайындау                                                       
</t>
  </si>
  <si>
    <t xml:space="preserve">адам                                                 дана                              адам                                        </t>
  </si>
  <si>
    <t xml:space="preserve">Нысаналы  индикаторлар/тікелей нәтиже көрсеткіштері </t>
  </si>
  <si>
    <t>өлшем бірл.</t>
  </si>
  <si>
    <t>Жұмысқа орналасу сұрағы бойынша жүгінген тұлғалар санынан жұмысқа орналасқандардың үлесі</t>
  </si>
  <si>
    <t>Ашылған жұмыс орыдарының саны</t>
  </si>
  <si>
    <t>бірл.,</t>
  </si>
  <si>
    <t>Соның ішінде тұрақты</t>
  </si>
  <si>
    <t>Жұмыспен қамту жәрдемдесуіне жүгінген еңбекке қабілетті жастағы жұмысқа орналасқан мүгедектердің саны</t>
  </si>
  <si>
    <t>Ұжымдық-шарттық қатынастар жүйесімен қамтылған кәсіпорындардың үлес салмағы (ірі және орта кәсіпорындар арасында )</t>
  </si>
  <si>
    <t>Шет елдерден тартылған жұмыс күшінің құрамында білікті мамандардың үлесі</t>
  </si>
  <si>
    <t>2017 ж</t>
  </si>
  <si>
    <t>2018 ж</t>
  </si>
  <si>
    <r>
      <rPr>
        <b/>
        <sz val="10"/>
        <rFont val="Times New Roman"/>
        <family val="1"/>
      </rPr>
      <t>Бюджеттік бағдарламаның нормативтік құқықтық негізі</t>
    </r>
    <r>
      <rPr>
        <sz val="10"/>
        <rFont val="Times New Roman"/>
        <family val="1"/>
      </rPr>
      <t xml:space="preserve"> Қазақстан Республикасының 2008 жылдың 4 желтоқсаннындағы 95 бюджет кодексінің 35 бабы,   Қазақстан Республикасының  2005 жылғы 13 сәуірдегі «Қазақстан Республикасында мүгедектерді әлеуметтік қорғау туралы» №39 Заңының 17 бабы , Қазақстан Республикасы Денсаулық сақтау және әлеуметтік даму министрінің 2015 жылғы 22 қаңтардағы № 26 бұйрығы,Мүгедектердi протездік-ортопедиялық көмекпен және техникалық көмекшi (орнын толтырушы) құралдармен қамтамасыз ету қағидалары бөлім 19,20
</t>
    </r>
  </si>
  <si>
    <t>Мүгедектерді әлеуметтік оңалту шараларымен, автокөліктің тасымалдау қызметімен қаматамасыз ету-100%</t>
  </si>
  <si>
    <t xml:space="preserve">Жұмыспен қамту және әлеуметтік бағдарламалар бөлімі аппаратын ұстау, бөлімдер қызметтерінің материалдық-техникалық қамтылуы. </t>
  </si>
  <si>
    <t>Қазақстан Республикасының 2015 жылғы 31 желтоқсандағы 1158 қаулысына сәйкес шығыстарды еңбекақы көтеруіне жіберу, жыл ішінде техникалық жұмысшылардың жалақылардың қосымша 93,0 мың теңге бөлінді, және аппарат бойынша 716,5 мың теңгеге қысқарды.</t>
  </si>
  <si>
    <t>Шығыстрады еңбекақы көтеруіне жіберу</t>
  </si>
  <si>
    <t>Бөлім қызметін қамтамасыз ету. Еңбек ақысын төлеу, өтемақылар, әлеуметтік салық, Мемлекеттік әлеуметтік сақтандыру қорына әлеуметтік аударымдар, басқа да тауарларды сатып алу, коммуналдық қызметтерді төлеу, байланыс қызметтерді төлеу, көлік қызметтерді төлеу, басқа да қызметтер және жұмыстар, іссапарлар және ел ішіндегі қызметтік жүрулер, басқа да ағымдағы шығындар, негізгі құрал-жабдықтарға жататын тауарларды  сатып алу, мемлекеттік қызметкерлердің біліктілігін арттыру.</t>
  </si>
  <si>
    <t>2019 год</t>
  </si>
  <si>
    <t>на 2017-2019 годы</t>
  </si>
  <si>
    <t xml:space="preserve">Бюджеттік бағдарламалар (кіші                                                                                                 бағдарламаларды) әзірлеу және бекіту                                                                                                       (қайта бекіту) қағидалары және олардың                                                                                                                                                                                                                                                                    мазмұнына қойылатын талаптардың                                                                                                                                                                                                                                                                                           2- қосымшасы                                                                                                                                                                                                                                                                                                                                   нысан                                                                                                                                                                                                                                                                                                                                                              Бюджеттік бағдарлама әкімшісі                                                                                                                                                                                                                                                                                                             басшысының (облыстың, республикалық                                                                                                                                                                                                                                                                                     маңызы бар қаланың, астананың, облыстардың                                                                                                                                                                                                                                                  тексеру комиссиясының төрағасының,                                                                                                                                                                                                                                                            республикалық маңызы бар қаланың,                                                                                                                                                                                                                                                                астананың, ауданның (облыстық маңызы бар                                                                                                                                                                                                                                                       қаланың) мәслихат хатшысының)бұйрығымен                                                                                                                                                                                                                                                         (өкімімен) бекітілді                                                                                                                                              _____________________________                                                                                                                                       1- қосымшасы                                             </t>
  </si>
  <si>
    <t>2017-2019 жылдарға арналған</t>
  </si>
  <si>
    <t>2019 жыл</t>
  </si>
  <si>
    <t>2019г</t>
  </si>
  <si>
    <t>Направление расходов на оплату социальных рабочих мест,молодежной практики,профессиональной подготовки и переподготовки частично занятых.</t>
  </si>
  <si>
    <t>2019 ж</t>
  </si>
  <si>
    <t>Оплата услуг специалистов жестового языка</t>
  </si>
  <si>
    <t>количество получателей услуг специалиста жестового языка</t>
  </si>
  <si>
    <t xml:space="preserve">
Приложение 2
к Правилам разработки и утверждения 
(переутверждения) бюджетных программ
 (подпрограмм) и требованиям к их содержанию
Форма
Утверждена Приказом (распоряжением)
руководителя АБП(председателя ревизионной
 комиссии области, города республиканского значения,
столицы, секретаря маслихата области,
города республиканского значения,
 столицы, района (города областного значения))
  Приложение № 1                                                                                                                                                                                                                                                                                                    №93 от 26.12.2016г
«Согласована»*
Руководитель
Бюджетной программы вышестоящего бюджета,
выделяющего целевые трансферты
_____________________________________
(подпись,фамилия,имя, отчество)
«___» _______________20___года
</t>
  </si>
  <si>
    <t>Компенсаторные средства</t>
  </si>
  <si>
    <t>количество получателей компенсаторных средств</t>
  </si>
  <si>
    <t>101                                 1</t>
  </si>
  <si>
    <t>101                                1</t>
  </si>
  <si>
    <t>Конечные результаты бюджетной программы:</t>
  </si>
  <si>
    <t xml:space="preserve">
Приложение 2
к Правилам разработки и утверждения 
(переутверждения) бюджетных программ
 (подпрограмм) и требованиям к их содержанию
Форма
Утверждена Приказом (распоряжением)
руководителя АБП(председателя ревизионной
 комиссии области, города республиканского значения,
столицы, секретаря маслихата области,
города республиканского значения,
 столицы, района (города областного значения))
                                                   от 26.12.2016 года №93                                                                                                                                                        Приложение № 2                                                                                                                                                                                                                                                                                                    
«Согласована»*
Заместитель руководителя
ГУ "Управление координации занятости и 
социальных программ Акмолинской области"
_____________________________________
(подпись,фамилия,имя, отчество)
«___» _______________20___года
</t>
  </si>
  <si>
    <t>Бюджеттiк бағдарламаның түпкілікті нәтижелері:</t>
  </si>
  <si>
    <t xml:space="preserve">Бюджеттік бағдарламалар (кіші                                                                                                 бағдарламаларды) әзірлеу және бекіту                                                                                                       (қайта бекіту) қағидалары және олардың                                                                                                                                                                                                                                                                    мазмұнына қойылатын талаптардың                                                                                                                                                                                                                                                                                           2- қосымшасы                                                                                                                                                                                                                                                                                                                                   нысан                                                                                                                                                                                                                                                                                                                                                              Бюджеттік бағдарлама әкімшісі                                                                                                                                                                                                                                                                                                             басшысының (облыстың, республикалық                                                                                                                                                                                                                                                                                     маңызы бар қаланың, астананың, облыстардың                                                                                                                                                                                                                                                  тексеру комиссиясының төрағасының,                                                                                                                                                                                                                                                            республикалық маңызы бар қаланың,                                                                                                                                                                                                                                                                астананың, ауданның (облыстық маңызы бар                                                                                                                                                                                                                                                       қаланың) мәслихат хатшысының)бұйрығымен                                                                                                                                                                                                                                                         (өкімімен) бекітілді                                                                                                                                                                                                                </t>
  </si>
  <si>
    <t>2016 ж.26 "желтоқсандағы" №93</t>
  </si>
  <si>
    <t xml:space="preserve">2- қосымшасы   </t>
  </si>
  <si>
    <t>жұмысқа орналастыру орны</t>
  </si>
  <si>
    <t>101               1</t>
  </si>
  <si>
    <t>компенсаторлық құралдар</t>
  </si>
  <si>
    <t>Қызметтерді төлеу ымдау тілі мамандарының</t>
  </si>
  <si>
    <t>қызмет алушылардың саны ымдау тілі маманының</t>
  </si>
  <si>
    <t>алушылардың саны компенсаторлық құралдар</t>
  </si>
  <si>
    <t xml:space="preserve">
Приложение 2
к Правилам разработки и утверждения 
(переутверждения) бюджетных программ
 (подпрограмм) и требованиям к их содержанию
Форма
Утверждена Приказом (распоряжением)
руководителя АБП(председателя ревизионной
 комиссии области, города республиканского значения,
столицы, секретаря маслихата области,
города республиканского значения,
 столицы, района (города областного значения))
                                                   от 26.12.2016 года №93                                                                                                                                                        Приложение № 12                                                                                                                                                                                                                                                                                                    
«Согласована»*
Заместитель руководителя
ГУ "Управление координации занятости и 
социальных программ Акмолинской области"
_____________________________________
(подпись,фамилия,имя, отчество)
«___» _______________20___года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</si>
</sst>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8">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i/>
      <sz val="10"/>
      <color indexed="8"/>
      <name val="Times New Roman"/>
      <family val="1"/>
    </font>
    <font>
      <i/>
      <sz val="10"/>
      <name val="Times New Roman"/>
      <family val="1"/>
    </font>
    <font>
      <sz val="9"/>
      <name val="Times New Roman"/>
      <family val="1"/>
    </font>
    <font>
      <u val="single"/>
      <sz val="8"/>
      <name val="Times New Roman"/>
      <family val="1"/>
    </font>
    <font>
      <sz val="5"/>
      <color indexed="8"/>
      <name val="Budget XP Second Edition"/>
      <family val="2"/>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8"/>
      <color rgb="FF000000"/>
      <name val="Times New Roman"/>
      <family val="1"/>
    </font>
    <font>
      <sz val="8"/>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style="thin"/>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color indexed="63"/>
      </right>
      <top style="thin"/>
      <bottom style="thin"/>
    </border>
    <border>
      <left style="thin"/>
      <right style="thin"/>
      <top>
        <color indexed="63"/>
      </top>
      <bottom>
        <color indexed="63"/>
      </bottom>
    </border>
    <border>
      <left style="medium"/>
      <right style="medium"/>
      <top style="medium"/>
      <bottom>
        <color indexed="63"/>
      </bottom>
    </border>
    <border>
      <left>
        <color indexed="63"/>
      </left>
      <right>
        <color indexed="63"/>
      </right>
      <top>
        <color indexed="63"/>
      </top>
      <bottom style="medium">
        <color rgb="FF000000"/>
      </bottom>
    </border>
    <border>
      <left style="medium">
        <color rgb="FF000000"/>
      </left>
      <right>
        <color indexed="63"/>
      </right>
      <top>
        <color indexed="63"/>
      </top>
      <bottom style="medium">
        <color rgb="FF000000"/>
      </bottom>
    </border>
    <border>
      <left style="medium">
        <color rgb="FF000000"/>
      </left>
      <right style="medium"/>
      <top>
        <color indexed="63"/>
      </top>
      <bottom style="medium">
        <color rgb="FF000000"/>
      </bottom>
    </border>
    <border>
      <left>
        <color indexed="63"/>
      </left>
      <right>
        <color indexed="63"/>
      </right>
      <top>
        <color indexed="63"/>
      </top>
      <bottom style="medium"/>
    </border>
    <border>
      <left style="medium">
        <color rgb="FF000000"/>
      </left>
      <right>
        <color indexed="63"/>
      </right>
      <top>
        <color indexed="63"/>
      </top>
      <bottom style="medium"/>
    </border>
    <border>
      <left style="medium">
        <color rgb="FF000000"/>
      </left>
      <right style="medium"/>
      <top>
        <color indexed="63"/>
      </top>
      <bottom style="medium"/>
    </border>
    <border>
      <left>
        <color indexed="63"/>
      </left>
      <right style="medium"/>
      <top style="thin"/>
      <bottom style="thin"/>
    </border>
    <border>
      <left style="medium"/>
      <right style="medium"/>
      <top style="thin"/>
      <bottom style="thin"/>
    </border>
    <border>
      <left style="medium">
        <color rgb="FF000000"/>
      </left>
      <right style="medium"/>
      <top>
        <color indexed="63"/>
      </top>
      <bottom>
        <color indexed="63"/>
      </bottom>
    </border>
    <border>
      <left>
        <color indexed="63"/>
      </left>
      <right style="thin"/>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18" fillId="0" borderId="0">
      <alignment horizontal="right" vertical="top"/>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38" fillId="0" borderId="0">
      <alignment/>
      <protection/>
    </xf>
    <xf numFmtId="0" fontId="3"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1" borderId="0" applyNumberFormat="0" applyBorder="0" applyAlignment="0" applyProtection="0"/>
  </cellStyleXfs>
  <cellXfs count="191">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1" fillId="32" borderId="11" xfId="0" applyFont="1" applyFill="1" applyBorder="1" applyAlignment="1">
      <alignment horizontal="center" vertical="center" wrapText="1"/>
    </xf>
    <xf numFmtId="0" fontId="1" fillId="32" borderId="11" xfId="0" applyFont="1" applyFill="1" applyBorder="1" applyAlignment="1">
      <alignment vertical="top" wrapText="1"/>
    </xf>
    <xf numFmtId="0" fontId="6" fillId="0" borderId="0" xfId="0" applyFont="1" applyAlignment="1">
      <alignment horizontal="center"/>
    </xf>
    <xf numFmtId="0" fontId="9" fillId="0" borderId="0" xfId="0" applyFont="1" applyAlignment="1">
      <alignment readingOrder="1"/>
    </xf>
    <xf numFmtId="0" fontId="9" fillId="0" borderId="0" xfId="0" applyFont="1" applyAlignment="1">
      <alignment/>
    </xf>
    <xf numFmtId="0" fontId="5" fillId="0" borderId="0" xfId="0" applyFont="1" applyAlignment="1">
      <alignment vertical="center"/>
    </xf>
    <xf numFmtId="0" fontId="8" fillId="0" borderId="0" xfId="0" applyFont="1" applyAlignment="1">
      <alignment vertical="center"/>
    </xf>
    <xf numFmtId="0" fontId="9"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0" xfId="0" applyFont="1" applyAlignment="1">
      <alignment/>
    </xf>
    <xf numFmtId="0" fontId="6" fillId="0" borderId="0" xfId="0" applyFont="1" applyBorder="1" applyAlignment="1">
      <alignment horizontal="left" vertical="center" wrapText="1"/>
    </xf>
    <xf numFmtId="0" fontId="9" fillId="0" borderId="0" xfId="0"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6"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vertical="center" readingOrder="1"/>
    </xf>
    <xf numFmtId="0" fontId="9" fillId="0" borderId="0" xfId="0" applyFont="1" applyAlignment="1">
      <alignment vertical="center" wrapText="1"/>
    </xf>
    <xf numFmtId="0" fontId="1" fillId="0" borderId="0" xfId="0" applyFont="1" applyAlignment="1">
      <alignment horizontal="left"/>
    </xf>
    <xf numFmtId="0" fontId="6"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vertical="center"/>
    </xf>
    <xf numFmtId="184" fontId="1" fillId="0" borderId="10"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9" fillId="0" borderId="0" xfId="0" applyFont="1" applyBorder="1" applyAlignment="1">
      <alignment vertical="center"/>
    </xf>
    <xf numFmtId="0" fontId="5" fillId="32" borderId="11" xfId="0" applyFont="1" applyFill="1" applyBorder="1" applyAlignment="1">
      <alignment vertical="top" wrapText="1"/>
    </xf>
    <xf numFmtId="0" fontId="6" fillId="0" borderId="10" xfId="0" applyFont="1" applyBorder="1" applyAlignment="1">
      <alignment horizontal="left" vertical="center" wrapText="1"/>
    </xf>
    <xf numFmtId="0" fontId="1" fillId="0" borderId="0" xfId="0" applyFont="1" applyAlignment="1">
      <alignment horizontal="right" vertical="center"/>
    </xf>
    <xf numFmtId="0" fontId="13" fillId="0" borderId="0" xfId="0" applyFont="1" applyAlignment="1">
      <alignment horizontal="right" vertical="center"/>
    </xf>
    <xf numFmtId="0" fontId="1" fillId="0" borderId="12" xfId="0" applyFont="1" applyBorder="1" applyAlignment="1">
      <alignment horizontal="left" vertical="center"/>
    </xf>
    <xf numFmtId="0" fontId="9" fillId="0" borderId="13" xfId="0" applyFont="1" applyBorder="1" applyAlignment="1">
      <alignment horizontal="center" vertical="center" wrapText="1"/>
    </xf>
    <xf numFmtId="0" fontId="1" fillId="0" borderId="12" xfId="0" applyFont="1" applyBorder="1" applyAlignment="1">
      <alignment horizontal="left"/>
    </xf>
    <xf numFmtId="0" fontId="9"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32" borderId="11" xfId="0" applyFont="1" applyFill="1" applyBorder="1" applyAlignment="1">
      <alignment horizontal="center" vertical="center" wrapText="1"/>
    </xf>
    <xf numFmtId="0" fontId="5" fillId="32" borderId="14" xfId="0" applyFont="1" applyFill="1" applyBorder="1" applyAlignment="1">
      <alignment vertical="top" wrapText="1"/>
    </xf>
    <xf numFmtId="0" fontId="5" fillId="0" borderId="14" xfId="0" applyFont="1" applyBorder="1" applyAlignment="1">
      <alignment horizontal="center" vertical="center" wrapText="1"/>
    </xf>
    <xf numFmtId="0" fontId="5" fillId="32" borderId="14" xfId="0" applyFont="1" applyFill="1" applyBorder="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9" fillId="0" borderId="0" xfId="0" applyFont="1" applyBorder="1" applyAlignment="1">
      <alignment vertical="top"/>
    </xf>
    <xf numFmtId="0" fontId="9" fillId="0" borderId="0" xfId="0" applyFont="1" applyBorder="1" applyAlignment="1">
      <alignment horizontal="left" vertical="top"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6" fillId="0" borderId="0" xfId="0" applyFont="1" applyBorder="1" applyAlignment="1">
      <alignment vertical="top" wrapText="1"/>
    </xf>
    <xf numFmtId="184" fontId="9" fillId="0" borderId="10" xfId="0" applyNumberFormat="1" applyFont="1" applyBorder="1" applyAlignment="1">
      <alignment horizontal="center" vertical="center" wrapText="1"/>
    </xf>
    <xf numFmtId="0" fontId="14" fillId="0" borderId="10" xfId="0" applyFont="1" applyBorder="1" applyAlignment="1">
      <alignment vertical="center" wrapText="1"/>
    </xf>
    <xf numFmtId="0" fontId="1" fillId="0" borderId="11" xfId="0" applyFont="1" applyBorder="1" applyAlignment="1">
      <alignment horizontal="center" vertical="center" wrapText="1"/>
    </xf>
    <xf numFmtId="0" fontId="1" fillId="33" borderId="11" xfId="0" applyFont="1" applyFill="1" applyBorder="1" applyAlignment="1">
      <alignment horizontal="center" vertical="center" wrapText="1"/>
    </xf>
    <xf numFmtId="0" fontId="1" fillId="0" borderId="0" xfId="0" applyFont="1" applyAlignment="1">
      <alignment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0" xfId="0" applyFont="1" applyBorder="1" applyAlignment="1">
      <alignment vertical="top" wrapText="1"/>
    </xf>
    <xf numFmtId="0" fontId="0" fillId="0" borderId="0" xfId="0" applyBorder="1" applyAlignment="1">
      <alignment vertical="top" wrapText="1"/>
    </xf>
    <xf numFmtId="0" fontId="1" fillId="0" borderId="0" xfId="0" applyFont="1" applyBorder="1" applyAlignment="1">
      <alignment/>
    </xf>
    <xf numFmtId="0" fontId="5" fillId="0" borderId="18" xfId="0" applyFont="1" applyBorder="1" applyAlignment="1">
      <alignment wrapText="1"/>
    </xf>
    <xf numFmtId="184" fontId="1" fillId="0" borderId="10" xfId="0" applyNumberFormat="1" applyFont="1" applyBorder="1" applyAlignment="1">
      <alignment horizontal="center" wrapText="1"/>
    </xf>
    <xf numFmtId="0" fontId="1" fillId="0" borderId="18" xfId="0" applyFont="1" applyBorder="1" applyAlignment="1">
      <alignment wrapText="1"/>
    </xf>
    <xf numFmtId="0" fontId="9" fillId="0" borderId="19" xfId="0" applyFont="1" applyBorder="1" applyAlignment="1">
      <alignment horizontal="center" vertical="center" wrapText="1"/>
    </xf>
    <xf numFmtId="0" fontId="1" fillId="0" borderId="10" xfId="0" applyFont="1" applyBorder="1" applyAlignment="1">
      <alignment wrapText="1"/>
    </xf>
    <xf numFmtId="0" fontId="1" fillId="0" borderId="17" xfId="0" applyFont="1" applyBorder="1" applyAlignment="1">
      <alignment horizontal="center" vertical="top" wrapText="1"/>
    </xf>
    <xf numFmtId="0" fontId="9" fillId="0" borderId="0" xfId="0" applyFont="1" applyBorder="1" applyAlignment="1">
      <alignment horizontal="center" vertical="center" wrapText="1"/>
    </xf>
    <xf numFmtId="0" fontId="6" fillId="0" borderId="0" xfId="0" applyFont="1" applyBorder="1" applyAlignment="1">
      <alignment horizontal="left" vertical="center" wrapText="1"/>
    </xf>
    <xf numFmtId="0" fontId="9" fillId="0" borderId="11" xfId="0" applyFont="1" applyBorder="1" applyAlignment="1">
      <alignment vertical="center" wrapText="1"/>
    </xf>
    <xf numFmtId="0" fontId="1" fillId="0" borderId="10" xfId="0" applyFont="1" applyBorder="1" applyAlignment="1">
      <alignment vertical="top" wrapText="1"/>
    </xf>
    <xf numFmtId="0" fontId="0" fillId="0" borderId="0" xfId="0" applyBorder="1" applyAlignment="1">
      <alignment/>
    </xf>
    <xf numFmtId="0" fontId="5" fillId="32" borderId="20" xfId="0" applyFont="1" applyFill="1" applyBorder="1" applyAlignment="1">
      <alignment horizontal="center" vertical="center" wrapText="1"/>
    </xf>
    <xf numFmtId="0" fontId="1" fillId="0" borderId="10" xfId="0" applyFont="1" applyBorder="1" applyAlignment="1">
      <alignment horizontal="center" vertical="top" wrapText="1"/>
    </xf>
    <xf numFmtId="0" fontId="9" fillId="0" borderId="10" xfId="0" applyFont="1" applyBorder="1" applyAlignment="1">
      <alignment horizontal="left" vertical="center" wrapText="1"/>
    </xf>
    <xf numFmtId="0" fontId="9" fillId="33" borderId="10" xfId="0" applyFont="1" applyFill="1" applyBorder="1" applyAlignment="1">
      <alignment horizontal="center" vertical="center" wrapText="1"/>
    </xf>
    <xf numFmtId="184" fontId="1" fillId="33" borderId="10" xfId="0" applyNumberFormat="1" applyFont="1" applyFill="1" applyBorder="1" applyAlignment="1">
      <alignment horizontal="center" vertical="center" wrapText="1"/>
    </xf>
    <xf numFmtId="184" fontId="1" fillId="0" borderId="21" xfId="0" applyNumberFormat="1" applyFont="1" applyBorder="1" applyAlignment="1">
      <alignment wrapText="1"/>
    </xf>
    <xf numFmtId="0" fontId="1" fillId="0" borderId="10" xfId="0" applyFont="1" applyBorder="1" applyAlignment="1">
      <alignment horizontal="left" vertical="top" wrapText="1"/>
    </xf>
    <xf numFmtId="0" fontId="55" fillId="0" borderId="0" xfId="0" applyFont="1" applyBorder="1" applyAlignment="1">
      <alignment wrapText="1"/>
    </xf>
    <xf numFmtId="0" fontId="56" fillId="0" borderId="22" xfId="0" applyFont="1" applyBorder="1" applyAlignment="1">
      <alignment horizontal="center" wrapText="1"/>
    </xf>
    <xf numFmtId="0" fontId="56" fillId="0" borderId="23" xfId="0" applyFont="1" applyBorder="1" applyAlignment="1">
      <alignment horizontal="center" wrapText="1"/>
    </xf>
    <xf numFmtId="0" fontId="56" fillId="0" borderId="24" xfId="0" applyFont="1" applyBorder="1" applyAlignment="1">
      <alignment horizontal="center" wrapText="1"/>
    </xf>
    <xf numFmtId="0" fontId="56" fillId="0" borderId="25" xfId="0" applyFont="1" applyBorder="1" applyAlignment="1">
      <alignment horizontal="center" wrapText="1"/>
    </xf>
    <xf numFmtId="0" fontId="56" fillId="0" borderId="26" xfId="0" applyFont="1" applyBorder="1" applyAlignment="1">
      <alignment horizontal="center" wrapText="1"/>
    </xf>
    <xf numFmtId="0" fontId="56" fillId="0" borderId="27" xfId="0" applyFont="1" applyBorder="1" applyAlignment="1">
      <alignment horizontal="center" wrapText="1"/>
    </xf>
    <xf numFmtId="0" fontId="6" fillId="0" borderId="10" xfId="0" applyFont="1" applyBorder="1" applyAlignment="1">
      <alignment horizontal="center" vertical="center" wrapText="1"/>
    </xf>
    <xf numFmtId="0" fontId="6" fillId="0" borderId="0" xfId="0" applyFont="1" applyBorder="1" applyAlignment="1">
      <alignment vertical="center"/>
    </xf>
    <xf numFmtId="0" fontId="1" fillId="0" borderId="11" xfId="0" applyFont="1" applyBorder="1" applyAlignment="1">
      <alignment vertical="top" wrapText="1"/>
    </xf>
    <xf numFmtId="0" fontId="1" fillId="0" borderId="11" xfId="0" applyFont="1" applyBorder="1" applyAlignment="1">
      <alignment horizontal="center" vertical="top" wrapText="1"/>
    </xf>
    <xf numFmtId="0" fontId="1" fillId="0" borderId="10" xfId="0" applyFont="1" applyBorder="1" applyAlignment="1">
      <alignment vertical="center"/>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11" xfId="0" applyFont="1" applyBorder="1" applyAlignment="1">
      <alignment horizontal="left" vertical="top" wrapText="1"/>
    </xf>
    <xf numFmtId="0" fontId="5" fillId="32" borderId="10" xfId="0" applyFont="1" applyFill="1" applyBorder="1" applyAlignment="1">
      <alignment horizontal="center" vertical="center" wrapText="1"/>
    </xf>
    <xf numFmtId="0" fontId="9" fillId="33" borderId="10" xfId="0" applyFont="1" applyFill="1" applyBorder="1" applyAlignment="1">
      <alignment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5" fillId="33" borderId="10" xfId="0" applyFont="1" applyFill="1" applyBorder="1" applyAlignment="1">
      <alignment vertical="top" wrapText="1"/>
    </xf>
    <xf numFmtId="0" fontId="10" fillId="0" borderId="0" xfId="0" applyFont="1" applyBorder="1" applyAlignment="1">
      <alignment vertical="center"/>
    </xf>
    <xf numFmtId="0" fontId="5" fillId="33" borderId="11" xfId="0" applyFont="1" applyFill="1" applyBorder="1" applyAlignment="1">
      <alignment vertical="top" wrapText="1"/>
    </xf>
    <xf numFmtId="0" fontId="1" fillId="33" borderId="10" xfId="0" applyFont="1" applyFill="1" applyBorder="1" applyAlignment="1">
      <alignment horizontal="left" vertical="top" wrapText="1"/>
    </xf>
    <xf numFmtId="0" fontId="56" fillId="33" borderId="22" xfId="0" applyFont="1" applyFill="1" applyBorder="1" applyAlignment="1">
      <alignment horizontal="center" wrapText="1"/>
    </xf>
    <xf numFmtId="0" fontId="56" fillId="33" borderId="25" xfId="0" applyFont="1" applyFill="1" applyBorder="1" applyAlignment="1">
      <alignment horizontal="center" wrapText="1"/>
    </xf>
    <xf numFmtId="0" fontId="12" fillId="33" borderId="10" xfId="33" applyFont="1" applyFill="1" applyBorder="1" applyAlignment="1">
      <alignment vertical="top" wrapText="1"/>
      <protection/>
    </xf>
    <xf numFmtId="0" fontId="9" fillId="0" borderId="0" xfId="0" applyFont="1" applyBorder="1" applyAlignment="1">
      <alignment vertical="top" wrapText="1"/>
    </xf>
    <xf numFmtId="0" fontId="1" fillId="0" borderId="10" xfId="0" applyFont="1" applyBorder="1" applyAlignment="1">
      <alignment/>
    </xf>
    <xf numFmtId="184" fontId="1" fillId="0" borderId="10" xfId="0" applyNumberFormat="1" applyFont="1" applyBorder="1" applyAlignment="1">
      <alignment horizontal="center" vertical="center"/>
    </xf>
    <xf numFmtId="0" fontId="1" fillId="33" borderId="10" xfId="0" applyFont="1" applyFill="1" applyBorder="1" applyAlignment="1">
      <alignment horizontal="center" vertical="center" wrapText="1"/>
    </xf>
    <xf numFmtId="0" fontId="56" fillId="33" borderId="24" xfId="0" applyFont="1" applyFill="1" applyBorder="1" applyAlignment="1">
      <alignment horizontal="center" wrapText="1"/>
    </xf>
    <xf numFmtId="0" fontId="56" fillId="33" borderId="27"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1" xfId="0" applyFont="1" applyFill="1" applyBorder="1" applyAlignment="1">
      <alignment horizontal="center" vertical="top" wrapText="1"/>
    </xf>
    <xf numFmtId="0" fontId="1" fillId="33" borderId="10" xfId="0" applyFont="1" applyFill="1" applyBorder="1" applyAlignment="1">
      <alignment horizontal="center"/>
    </xf>
    <xf numFmtId="0" fontId="14" fillId="0" borderId="11" xfId="0" applyFont="1" applyBorder="1" applyAlignment="1">
      <alignment vertical="center" wrapText="1"/>
    </xf>
    <xf numFmtId="0" fontId="12" fillId="0" borderId="10" xfId="0" applyFont="1" applyBorder="1" applyAlignment="1">
      <alignment horizontal="center" vertical="center" wrapText="1"/>
    </xf>
    <xf numFmtId="0" fontId="56" fillId="33" borderId="30" xfId="0" applyFont="1" applyFill="1" applyBorder="1" applyAlignment="1">
      <alignment horizontal="center" wrapText="1"/>
    </xf>
    <xf numFmtId="0" fontId="56" fillId="33" borderId="10" xfId="0" applyFont="1" applyFill="1" applyBorder="1" applyAlignment="1">
      <alignment horizontal="center" wrapText="1"/>
    </xf>
    <xf numFmtId="0" fontId="12" fillId="33" borderId="10" xfId="0" applyFont="1" applyFill="1" applyBorder="1" applyAlignment="1">
      <alignment horizontal="center" vertical="center" wrapText="1"/>
    </xf>
    <xf numFmtId="184" fontId="13" fillId="33" borderId="10" xfId="0" applyNumberFormat="1" applyFont="1" applyFill="1" applyBorder="1" applyAlignment="1">
      <alignment horizontal="center" vertical="center" wrapText="1"/>
    </xf>
    <xf numFmtId="0" fontId="9" fillId="33" borderId="10" xfId="0" applyFont="1" applyFill="1" applyBorder="1" applyAlignment="1">
      <alignment horizontal="left" vertical="center" wrapText="1"/>
    </xf>
    <xf numFmtId="0" fontId="14" fillId="33" borderId="10" xfId="0" applyFont="1" applyFill="1" applyBorder="1" applyAlignment="1">
      <alignment vertical="center" wrapText="1"/>
    </xf>
    <xf numFmtId="2" fontId="1" fillId="33" borderId="10" xfId="0" applyNumberFormat="1" applyFont="1" applyFill="1" applyBorder="1" applyAlignment="1">
      <alignment horizontal="center" vertical="center" wrapText="1"/>
    </xf>
    <xf numFmtId="0" fontId="19" fillId="33" borderId="10" xfId="0" applyFont="1" applyFill="1" applyBorder="1" applyAlignment="1">
      <alignment vertical="center" wrapText="1"/>
    </xf>
    <xf numFmtId="0" fontId="13"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9"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12" fillId="0" borderId="0" xfId="0" applyFont="1" applyAlignment="1">
      <alignment horizontal="center" vertical="center"/>
    </xf>
    <xf numFmtId="0" fontId="5" fillId="0" borderId="0" xfId="0" applyFont="1" applyAlignment="1">
      <alignment horizontal="left" vertical="center" wrapText="1"/>
    </xf>
    <xf numFmtId="0" fontId="9" fillId="0" borderId="20" xfId="0" applyFont="1" applyBorder="1" applyAlignment="1">
      <alignment horizontal="left"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0" xfId="0" applyFont="1" applyFill="1" applyAlignment="1">
      <alignment horizontal="left" vertical="center"/>
    </xf>
    <xf numFmtId="0" fontId="1" fillId="0" borderId="0" xfId="0" applyFont="1" applyAlignment="1">
      <alignment horizontal="left" vertical="center" wrapText="1"/>
    </xf>
    <xf numFmtId="0" fontId="9" fillId="0" borderId="0" xfId="0" applyFont="1" applyBorder="1" applyAlignment="1">
      <alignment horizontal="left" vertical="top" wrapText="1"/>
    </xf>
    <xf numFmtId="0" fontId="1" fillId="33"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Fill="1" applyAlignment="1">
      <alignment horizontal="left" vertical="center" wrapText="1"/>
    </xf>
    <xf numFmtId="0" fontId="1" fillId="33" borderId="0" xfId="0" applyFont="1" applyFill="1" applyAlignment="1">
      <alignment horizontal="left" wrapText="1"/>
    </xf>
    <xf numFmtId="0" fontId="9" fillId="0" borderId="11" xfId="0" applyFont="1" applyBorder="1" applyAlignment="1">
      <alignment horizontal="left" vertical="center" wrapText="1"/>
    </xf>
    <xf numFmtId="0" fontId="9" fillId="0" borderId="10" xfId="0" applyFont="1" applyBorder="1" applyAlignment="1">
      <alignment horizontal="center" vertical="center" wrapText="1"/>
    </xf>
    <xf numFmtId="0" fontId="9" fillId="0" borderId="13" xfId="0" applyFont="1" applyBorder="1" applyAlignment="1">
      <alignment horizontal="left" vertical="center" wrapText="1"/>
    </xf>
    <xf numFmtId="0" fontId="16" fillId="0" borderId="0" xfId="0" applyFont="1" applyAlignment="1">
      <alignment horizontal="left" vertical="top" wrapText="1"/>
    </xf>
    <xf numFmtId="0" fontId="5" fillId="0" borderId="19" xfId="0" applyFont="1" applyBorder="1" applyAlignment="1">
      <alignment horizontal="center" vertical="top"/>
    </xf>
    <xf numFmtId="0" fontId="5" fillId="0" borderId="14" xfId="0" applyFont="1" applyBorder="1" applyAlignment="1">
      <alignment horizontal="center" vertical="top"/>
    </xf>
    <xf numFmtId="0" fontId="5" fillId="0" borderId="31" xfId="0" applyFont="1" applyBorder="1" applyAlignment="1">
      <alignment horizontal="center" vertical="top"/>
    </xf>
    <xf numFmtId="0" fontId="56" fillId="0" borderId="32" xfId="0" applyFont="1" applyBorder="1" applyAlignment="1">
      <alignment horizontal="left" wrapText="1"/>
    </xf>
    <xf numFmtId="0" fontId="56" fillId="0" borderId="14" xfId="0" applyFont="1" applyBorder="1" applyAlignment="1">
      <alignment horizontal="left" wrapText="1"/>
    </xf>
    <xf numFmtId="0" fontId="56" fillId="0" borderId="28" xfId="0" applyFont="1" applyBorder="1" applyAlignment="1">
      <alignment horizontal="left" wrapText="1"/>
    </xf>
    <xf numFmtId="0" fontId="56" fillId="0" borderId="33" xfId="0" applyFont="1" applyBorder="1" applyAlignment="1">
      <alignment horizontal="left" wrapText="1"/>
    </xf>
    <xf numFmtId="0" fontId="56" fillId="0" borderId="10" xfId="0" applyFont="1" applyBorder="1" applyAlignment="1">
      <alignment horizontal="left" wrapText="1"/>
    </xf>
    <xf numFmtId="0" fontId="56" fillId="0" borderId="34" xfId="0" applyFont="1" applyBorder="1" applyAlignment="1">
      <alignment horizontal="left" wrapText="1"/>
    </xf>
    <xf numFmtId="0" fontId="56" fillId="0" borderId="35" xfId="0" applyFont="1" applyBorder="1" applyAlignment="1">
      <alignment horizontal="left" wrapText="1"/>
    </xf>
    <xf numFmtId="0" fontId="56" fillId="0" borderId="36" xfId="0" applyFont="1" applyBorder="1" applyAlignment="1">
      <alignment horizontal="left" wrapText="1"/>
    </xf>
    <xf numFmtId="0" fontId="56" fillId="0" borderId="37" xfId="0" applyFont="1" applyBorder="1" applyAlignment="1">
      <alignment horizontal="left" wrapText="1"/>
    </xf>
    <xf numFmtId="0" fontId="57" fillId="0" borderId="0" xfId="0" applyFont="1" applyBorder="1" applyAlignment="1">
      <alignment horizontal="left" wrapText="1"/>
    </xf>
    <xf numFmtId="0" fontId="16" fillId="33" borderId="0" xfId="0" applyFont="1" applyFill="1" applyAlignment="1">
      <alignment horizontal="left" vertical="top" wrapText="1"/>
    </xf>
    <xf numFmtId="0" fontId="56" fillId="33" borderId="35" xfId="0" applyFont="1" applyFill="1" applyBorder="1" applyAlignment="1">
      <alignment horizontal="left" wrapText="1"/>
    </xf>
    <xf numFmtId="0" fontId="56" fillId="33" borderId="36" xfId="0" applyFont="1" applyFill="1" applyBorder="1" applyAlignment="1">
      <alignment horizontal="left" wrapText="1"/>
    </xf>
    <xf numFmtId="0" fontId="56" fillId="33" borderId="37" xfId="0" applyFont="1" applyFill="1" applyBorder="1" applyAlignment="1">
      <alignment horizontal="left" wrapText="1"/>
    </xf>
    <xf numFmtId="0" fontId="6" fillId="0" borderId="0" xfId="0" applyFont="1" applyBorder="1" applyAlignment="1">
      <alignment horizontal="center" vertical="center" wrapText="1"/>
    </xf>
    <xf numFmtId="0" fontId="56" fillId="33" borderId="33" xfId="0" applyFont="1" applyFill="1" applyBorder="1" applyAlignment="1">
      <alignment horizontal="left" wrapText="1"/>
    </xf>
    <xf numFmtId="0" fontId="56" fillId="33" borderId="10" xfId="0" applyFont="1" applyFill="1" applyBorder="1" applyAlignment="1">
      <alignment horizontal="left" wrapText="1"/>
    </xf>
    <xf numFmtId="0" fontId="56" fillId="33" borderId="34" xfId="0" applyFont="1" applyFill="1" applyBorder="1" applyAlignment="1">
      <alignment horizontal="left" wrapText="1"/>
    </xf>
    <xf numFmtId="0" fontId="5" fillId="33" borderId="19" xfId="0" applyFont="1" applyFill="1" applyBorder="1" applyAlignment="1">
      <alignment horizontal="center" vertical="top"/>
    </xf>
    <xf numFmtId="0" fontId="5" fillId="33" borderId="14" xfId="0" applyFont="1" applyFill="1" applyBorder="1" applyAlignment="1">
      <alignment horizontal="center" vertical="top"/>
    </xf>
    <xf numFmtId="0" fontId="5" fillId="33" borderId="31" xfId="0" applyFont="1" applyFill="1" applyBorder="1" applyAlignment="1">
      <alignment horizontal="center" vertical="top"/>
    </xf>
    <xf numFmtId="0" fontId="56" fillId="33" borderId="32" xfId="0" applyFont="1" applyFill="1" applyBorder="1" applyAlignment="1">
      <alignment horizontal="left" wrapText="1"/>
    </xf>
    <xf numFmtId="0" fontId="56" fillId="33" borderId="14" xfId="0" applyFont="1" applyFill="1" applyBorder="1" applyAlignment="1">
      <alignment horizontal="left" wrapText="1"/>
    </xf>
    <xf numFmtId="0" fontId="56" fillId="33" borderId="28" xfId="0" applyFont="1" applyFill="1" applyBorder="1" applyAlignment="1">
      <alignment horizontal="left" wrapText="1"/>
    </xf>
    <xf numFmtId="0" fontId="9" fillId="0" borderId="0" xfId="0" applyFont="1" applyAlignment="1">
      <alignment horizontal="center"/>
    </xf>
    <xf numFmtId="0" fontId="17" fillId="0" borderId="0" xfId="0" applyFont="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60"/>
  <sheetViews>
    <sheetView zoomScalePageLayoutView="0" workbookViewId="0" topLeftCell="A55">
      <selection activeCell="C59" sqref="C59:G59"/>
    </sheetView>
  </sheetViews>
  <sheetFormatPr defaultColWidth="9.00390625" defaultRowHeight="12.75"/>
  <cols>
    <col min="1" max="1" width="27.625" style="1" customWidth="1"/>
    <col min="2" max="2" width="9.375" style="1" customWidth="1"/>
    <col min="3" max="3" width="11.25390625" style="1" customWidth="1"/>
    <col min="4" max="4" width="9.125" style="1" customWidth="1"/>
    <col min="5" max="5" width="10.75390625" style="1" customWidth="1"/>
    <col min="6" max="6" width="10.25390625" style="1" customWidth="1"/>
    <col min="7" max="8" width="9.125" style="1" customWidth="1"/>
    <col min="9" max="9" width="7.625" style="1" customWidth="1"/>
    <col min="10" max="10" width="9.625" style="1" customWidth="1"/>
    <col min="11" max="16384" width="9.125" style="1" customWidth="1"/>
  </cols>
  <sheetData>
    <row r="1" ht="18" customHeight="1" hidden="1">
      <c r="G1" s="40" t="s">
        <v>30</v>
      </c>
    </row>
    <row r="2" ht="12.75" hidden="1">
      <c r="G2" s="40" t="s">
        <v>31</v>
      </c>
    </row>
    <row r="3" ht="6" customHeight="1">
      <c r="G3" s="39"/>
    </row>
    <row r="4" spans="2:8" ht="151.5" customHeight="1">
      <c r="B4" s="135" t="s">
        <v>220</v>
      </c>
      <c r="C4" s="135"/>
      <c r="D4" s="135"/>
      <c r="E4" s="135"/>
      <c r="F4" s="135"/>
      <c r="G4" s="135"/>
      <c r="H4" s="33"/>
    </row>
    <row r="5" spans="1:7" ht="33" customHeight="1">
      <c r="A5" s="136" t="s">
        <v>11</v>
      </c>
      <c r="B5" s="137"/>
      <c r="C5" s="137"/>
      <c r="D5" s="137"/>
      <c r="E5" s="137"/>
      <c r="F5" s="137"/>
      <c r="G5" s="137"/>
    </row>
    <row r="6" spans="1:7" ht="15" customHeight="1">
      <c r="A6" s="138" t="s">
        <v>51</v>
      </c>
      <c r="B6" s="139"/>
      <c r="C6" s="139"/>
      <c r="D6" s="139"/>
      <c r="E6" s="139"/>
      <c r="F6" s="139"/>
      <c r="G6" s="139"/>
    </row>
    <row r="7" spans="1:7" ht="12.75">
      <c r="A7" s="144" t="s">
        <v>13</v>
      </c>
      <c r="B7" s="144"/>
      <c r="C7" s="144"/>
      <c r="D7" s="144"/>
      <c r="E7" s="144"/>
      <c r="F7" s="144"/>
      <c r="G7" s="144"/>
    </row>
    <row r="8" spans="1:7" ht="12.75">
      <c r="A8" s="9"/>
      <c r="B8" s="136" t="s">
        <v>211</v>
      </c>
      <c r="C8" s="136"/>
      <c r="D8" s="136"/>
      <c r="E8" s="136"/>
      <c r="F8" s="9"/>
      <c r="G8" s="9"/>
    </row>
    <row r="9" ht="36" customHeight="1" hidden="1">
      <c r="A9" s="2"/>
    </row>
    <row r="10" spans="1:9" ht="26.25" customHeight="1">
      <c r="A10" s="145" t="s">
        <v>52</v>
      </c>
      <c r="B10" s="145"/>
      <c r="C10" s="145"/>
      <c r="D10" s="145"/>
      <c r="E10" s="145"/>
      <c r="F10" s="145"/>
      <c r="G10" s="145"/>
      <c r="H10" s="30"/>
      <c r="I10" s="30"/>
    </row>
    <row r="11" spans="1:9" ht="14.25" customHeight="1">
      <c r="A11" s="150" t="s">
        <v>53</v>
      </c>
      <c r="B11" s="150"/>
      <c r="C11" s="150"/>
      <c r="D11" s="150"/>
      <c r="E11" s="150"/>
      <c r="F11" s="150"/>
      <c r="G11" s="150"/>
      <c r="H11" s="29"/>
      <c r="I11" s="29"/>
    </row>
    <row r="12" spans="1:9" ht="32.25" customHeight="1">
      <c r="A12" s="145" t="s">
        <v>155</v>
      </c>
      <c r="B12" s="151"/>
      <c r="C12" s="151"/>
      <c r="D12" s="151"/>
      <c r="E12" s="151"/>
      <c r="F12" s="151"/>
      <c r="G12" s="151"/>
      <c r="H12" s="24"/>
      <c r="I12" s="24"/>
    </row>
    <row r="13" spans="1:9" ht="12.75">
      <c r="A13" s="24" t="s">
        <v>14</v>
      </c>
      <c r="B13" s="29"/>
      <c r="C13" s="29"/>
      <c r="D13" s="29"/>
      <c r="E13" s="29"/>
      <c r="F13" s="29"/>
      <c r="G13" s="29"/>
      <c r="H13" s="29"/>
      <c r="I13" s="29"/>
    </row>
    <row r="14" spans="1:9" ht="12.75">
      <c r="A14" s="32" t="s">
        <v>6</v>
      </c>
      <c r="B14" s="29"/>
      <c r="C14" s="29"/>
      <c r="D14" s="41" t="s">
        <v>54</v>
      </c>
      <c r="E14" s="29"/>
      <c r="F14" s="29"/>
      <c r="G14" s="29"/>
      <c r="H14" s="29"/>
      <c r="I14" s="29"/>
    </row>
    <row r="15" spans="1:9" ht="39.75" customHeight="1">
      <c r="A15" s="31" t="s">
        <v>2</v>
      </c>
      <c r="B15" s="29"/>
      <c r="C15" s="29"/>
      <c r="D15" s="155" t="s">
        <v>48</v>
      </c>
      <c r="E15" s="155"/>
      <c r="F15" s="155"/>
      <c r="G15" s="155"/>
      <c r="H15" s="29"/>
      <c r="I15" s="29"/>
    </row>
    <row r="16" spans="1:9" ht="12.75">
      <c r="A16" s="31" t="s">
        <v>1</v>
      </c>
      <c r="B16" s="29"/>
      <c r="C16" s="29"/>
      <c r="D16" s="29" t="s">
        <v>55</v>
      </c>
      <c r="E16" s="29"/>
      <c r="F16" s="29"/>
      <c r="G16" s="29"/>
      <c r="H16" s="29"/>
      <c r="I16" s="29"/>
    </row>
    <row r="17" spans="1:9" ht="12.75">
      <c r="A17" s="31" t="s">
        <v>7</v>
      </c>
      <c r="B17" s="29"/>
      <c r="C17" s="29"/>
      <c r="D17" s="1" t="s">
        <v>3</v>
      </c>
      <c r="E17" s="29"/>
      <c r="F17" s="29"/>
      <c r="G17" s="29"/>
      <c r="H17" s="29"/>
      <c r="I17" s="29"/>
    </row>
    <row r="18" spans="1:9" ht="51.75" customHeight="1">
      <c r="A18" s="50" t="s">
        <v>22</v>
      </c>
      <c r="B18" s="154" t="s">
        <v>156</v>
      </c>
      <c r="C18" s="154"/>
      <c r="D18" s="154"/>
      <c r="E18" s="154"/>
      <c r="F18" s="154"/>
      <c r="G18" s="154"/>
      <c r="H18" s="12"/>
      <c r="I18" s="12"/>
    </row>
    <row r="19" spans="1:9" ht="33" customHeight="1">
      <c r="A19" s="51" t="s">
        <v>225</v>
      </c>
      <c r="B19" s="154"/>
      <c r="C19" s="154"/>
      <c r="D19" s="154"/>
      <c r="E19" s="154"/>
      <c r="F19" s="154"/>
      <c r="G19" s="154"/>
      <c r="H19" s="25"/>
      <c r="I19" s="25"/>
    </row>
    <row r="20" spans="1:9" ht="27.75" customHeight="1">
      <c r="A20" s="51" t="s">
        <v>34</v>
      </c>
      <c r="B20" s="154"/>
      <c r="C20" s="154"/>
      <c r="D20" s="154"/>
      <c r="E20" s="154"/>
      <c r="F20" s="154"/>
      <c r="G20" s="154"/>
      <c r="H20" s="26"/>
      <c r="I20" s="26"/>
    </row>
    <row r="21" ht="1.5" customHeight="1">
      <c r="A21" s="13"/>
    </row>
    <row r="22" spans="1:7" ht="17.25" customHeight="1">
      <c r="A22" s="141" t="s">
        <v>15</v>
      </c>
      <c r="B22" s="141"/>
      <c r="C22" s="141"/>
      <c r="D22" s="141"/>
      <c r="E22" s="141"/>
      <c r="F22" s="141"/>
      <c r="G22" s="141"/>
    </row>
    <row r="23" spans="1:7" ht="16.5" customHeight="1">
      <c r="A23" s="14">
        <v>1</v>
      </c>
      <c r="B23" s="14">
        <v>2</v>
      </c>
      <c r="C23" s="14">
        <v>3</v>
      </c>
      <c r="D23" s="14">
        <v>4</v>
      </c>
      <c r="E23" s="14">
        <v>5</v>
      </c>
      <c r="F23" s="14">
        <v>6</v>
      </c>
      <c r="G23" s="14">
        <v>7</v>
      </c>
    </row>
    <row r="24" spans="1:7" ht="33.75" customHeight="1">
      <c r="A24" s="142" t="s">
        <v>16</v>
      </c>
      <c r="B24" s="140" t="s">
        <v>8</v>
      </c>
      <c r="C24" s="3" t="s">
        <v>32</v>
      </c>
      <c r="D24" s="3" t="s">
        <v>33</v>
      </c>
      <c r="E24" s="140" t="s">
        <v>0</v>
      </c>
      <c r="F24" s="140"/>
      <c r="G24" s="140"/>
    </row>
    <row r="25" spans="1:7" ht="15" customHeight="1" thickBot="1">
      <c r="A25" s="143"/>
      <c r="B25" s="140"/>
      <c r="C25" s="14" t="s">
        <v>4</v>
      </c>
      <c r="D25" s="5" t="s">
        <v>5</v>
      </c>
      <c r="E25" s="5" t="s">
        <v>12</v>
      </c>
      <c r="F25" s="5" t="s">
        <v>17</v>
      </c>
      <c r="G25" s="5" t="s">
        <v>210</v>
      </c>
    </row>
    <row r="26" spans="1:7" ht="66.75" customHeight="1">
      <c r="A26" s="6" t="s">
        <v>56</v>
      </c>
      <c r="B26" s="3" t="s">
        <v>10</v>
      </c>
      <c r="C26" s="85">
        <f>C43+C60</f>
        <v>26328</v>
      </c>
      <c r="D26" s="85">
        <f>D43+D60</f>
        <v>35374.2</v>
      </c>
      <c r="E26" s="85">
        <f>E43+E60</f>
        <v>34840</v>
      </c>
      <c r="F26" s="85">
        <f>F43+F60</f>
        <v>36253</v>
      </c>
      <c r="G26" s="85">
        <f>G43+G60</f>
        <v>36454</v>
      </c>
    </row>
    <row r="27" spans="1:7" s="17" customFormat="1" ht="28.5" customHeight="1">
      <c r="A27" s="15" t="s">
        <v>18</v>
      </c>
      <c r="B27" s="16" t="s">
        <v>10</v>
      </c>
      <c r="C27" s="35">
        <f>SUM(C26:C26)</f>
        <v>26328</v>
      </c>
      <c r="D27" s="35">
        <f>SUM(D26:D26)</f>
        <v>35374.2</v>
      </c>
      <c r="E27" s="35">
        <f>SUM(E26:E26)</f>
        <v>34840</v>
      </c>
      <c r="F27" s="35">
        <f>SUM(F26:F26)</f>
        <v>36253</v>
      </c>
      <c r="G27" s="35">
        <f>SUM(G26:G26)</f>
        <v>36454</v>
      </c>
    </row>
    <row r="28" spans="1:7" ht="7.5" customHeight="1">
      <c r="A28" s="18"/>
      <c r="B28" s="19"/>
      <c r="C28" s="20"/>
      <c r="D28" s="21"/>
      <c r="E28" s="19"/>
      <c r="F28" s="19"/>
      <c r="G28" s="19"/>
    </row>
    <row r="29" spans="1:7" ht="12.75">
      <c r="A29" s="36" t="s">
        <v>29</v>
      </c>
      <c r="B29" s="19"/>
      <c r="C29" s="20"/>
      <c r="D29" s="21"/>
      <c r="E29" s="19"/>
      <c r="F29" s="19"/>
      <c r="G29" s="19"/>
    </row>
    <row r="30" spans="1:7" ht="12.75">
      <c r="A30" s="22" t="s">
        <v>21</v>
      </c>
      <c r="B30" s="19"/>
      <c r="C30" s="20"/>
      <c r="D30" s="21"/>
      <c r="E30" s="19"/>
      <c r="F30" s="19"/>
      <c r="G30" s="19"/>
    </row>
    <row r="31" spans="1:7" ht="18" customHeight="1">
      <c r="A31" s="52" t="s">
        <v>23</v>
      </c>
      <c r="B31" s="152" t="s">
        <v>24</v>
      </c>
      <c r="C31" s="152"/>
      <c r="D31" s="152"/>
      <c r="E31" s="152"/>
      <c r="F31" s="152"/>
      <c r="G31" s="152"/>
    </row>
    <row r="32" spans="1:7" ht="12.75">
      <c r="A32" s="52" t="s">
        <v>25</v>
      </c>
      <c r="B32" s="53" t="s">
        <v>3</v>
      </c>
      <c r="C32" s="54"/>
      <c r="D32" s="55"/>
      <c r="E32" s="56"/>
      <c r="F32" s="56"/>
      <c r="G32" s="56"/>
    </row>
    <row r="33" spans="1:7" ht="27" customHeight="1">
      <c r="A33" s="57" t="s">
        <v>26</v>
      </c>
      <c r="B33" s="153" t="s">
        <v>172</v>
      </c>
      <c r="C33" s="153"/>
      <c r="D33" s="153"/>
      <c r="E33" s="153"/>
      <c r="F33" s="153"/>
      <c r="G33" s="153"/>
    </row>
    <row r="34" spans="1:7" ht="12.75">
      <c r="A34" s="23"/>
      <c r="B34" s="19"/>
      <c r="C34" s="20"/>
      <c r="D34" s="21"/>
      <c r="E34" s="19"/>
      <c r="F34" s="19"/>
      <c r="G34" s="19"/>
    </row>
    <row r="35" spans="1:7" ht="38.25">
      <c r="A35" s="148" t="s">
        <v>9</v>
      </c>
      <c r="B35" s="140" t="s">
        <v>8</v>
      </c>
      <c r="C35" s="3" t="s">
        <v>32</v>
      </c>
      <c r="D35" s="3" t="s">
        <v>33</v>
      </c>
      <c r="E35" s="140" t="s">
        <v>0</v>
      </c>
      <c r="F35" s="140"/>
      <c r="G35" s="140"/>
    </row>
    <row r="36" spans="1:7" ht="19.5" customHeight="1">
      <c r="A36" s="149"/>
      <c r="B36" s="140"/>
      <c r="C36" s="14" t="s">
        <v>4</v>
      </c>
      <c r="D36" s="5" t="s">
        <v>5</v>
      </c>
      <c r="E36" s="5" t="s">
        <v>12</v>
      </c>
      <c r="F36" s="5" t="s">
        <v>17</v>
      </c>
      <c r="G36" s="5" t="s">
        <v>210</v>
      </c>
    </row>
    <row r="37" spans="1:16" ht="28.5" customHeight="1">
      <c r="A37" s="64" t="s">
        <v>57</v>
      </c>
      <c r="B37" s="5" t="s">
        <v>28</v>
      </c>
      <c r="C37" s="65">
        <v>20</v>
      </c>
      <c r="D37" s="65">
        <v>20</v>
      </c>
      <c r="E37" s="65">
        <v>20</v>
      </c>
      <c r="F37" s="65">
        <v>20</v>
      </c>
      <c r="G37" s="65">
        <v>20</v>
      </c>
      <c r="J37" s="66"/>
      <c r="K37" s="66"/>
      <c r="L37" s="66"/>
      <c r="M37" s="66"/>
      <c r="N37" s="66"/>
      <c r="O37" s="66"/>
      <c r="P37" s="66"/>
    </row>
    <row r="38" spans="1:16" ht="38.25" customHeight="1" hidden="1">
      <c r="A38" s="37" t="s">
        <v>27</v>
      </c>
      <c r="B38" s="45" t="s">
        <v>28</v>
      </c>
      <c r="C38" s="46">
        <f>SUM(C37:C37)</f>
        <v>20</v>
      </c>
      <c r="D38" s="46">
        <f>SUM(D37:D37)</f>
        <v>20</v>
      </c>
      <c r="E38" s="46">
        <f>SUM(E37:E37)</f>
        <v>20</v>
      </c>
      <c r="F38" s="46">
        <f>SUM(F37:F37)</f>
        <v>20</v>
      </c>
      <c r="G38" s="46">
        <f>SUM(G37:G37)</f>
        <v>20</v>
      </c>
      <c r="J38" s="66"/>
      <c r="K38" s="66"/>
      <c r="L38" s="66"/>
      <c r="M38" s="66"/>
      <c r="N38" s="66"/>
      <c r="O38" s="66"/>
      <c r="P38" s="66"/>
    </row>
    <row r="39" spans="1:16" ht="16.5" customHeight="1">
      <c r="A39" s="47"/>
      <c r="B39" s="48"/>
      <c r="C39" s="49"/>
      <c r="D39" s="49"/>
      <c r="E39" s="49"/>
      <c r="F39" s="49"/>
      <c r="G39" s="49"/>
      <c r="J39" s="67"/>
      <c r="K39" s="66"/>
      <c r="L39" s="66"/>
      <c r="M39" s="66"/>
      <c r="N39" s="66"/>
      <c r="O39" s="66"/>
      <c r="P39" s="66"/>
    </row>
    <row r="40" spans="1:16" ht="38.25">
      <c r="A40" s="146" t="s">
        <v>19</v>
      </c>
      <c r="B40" s="147" t="s">
        <v>8</v>
      </c>
      <c r="C40" s="44" t="s">
        <v>32</v>
      </c>
      <c r="D40" s="44" t="s">
        <v>33</v>
      </c>
      <c r="E40" s="147" t="s">
        <v>0</v>
      </c>
      <c r="F40" s="147"/>
      <c r="G40" s="147"/>
      <c r="J40" s="67"/>
      <c r="K40" s="66"/>
      <c r="L40" s="66"/>
      <c r="M40" s="66"/>
      <c r="N40" s="66"/>
      <c r="O40" s="66"/>
      <c r="P40" s="66"/>
    </row>
    <row r="41" spans="1:16" ht="16.5" customHeight="1" thickBot="1">
      <c r="A41" s="143"/>
      <c r="B41" s="140"/>
      <c r="C41" s="14" t="s">
        <v>4</v>
      </c>
      <c r="D41" s="5" t="s">
        <v>5</v>
      </c>
      <c r="E41" s="5" t="s">
        <v>12</v>
      </c>
      <c r="F41" s="5" t="s">
        <v>17</v>
      </c>
      <c r="G41" s="5" t="s">
        <v>210</v>
      </c>
      <c r="J41" s="68"/>
      <c r="K41" s="68"/>
      <c r="L41" s="68"/>
      <c r="M41" s="68"/>
      <c r="N41" s="68"/>
      <c r="O41" s="68"/>
      <c r="P41" s="68"/>
    </row>
    <row r="42" spans="1:7" ht="26.25" thickBot="1">
      <c r="A42" s="6" t="s">
        <v>171</v>
      </c>
      <c r="B42" s="3" t="s">
        <v>10</v>
      </c>
      <c r="C42" s="69">
        <v>229</v>
      </c>
      <c r="D42" s="69">
        <f>7081+93-716.5</f>
        <v>6457.5</v>
      </c>
      <c r="E42" s="34"/>
      <c r="F42" s="34"/>
      <c r="G42" s="34"/>
    </row>
    <row r="43" spans="1:7" ht="25.5">
      <c r="A43" s="38" t="s">
        <v>20</v>
      </c>
      <c r="B43" s="16" t="s">
        <v>10</v>
      </c>
      <c r="C43" s="35">
        <f>SUM(C42:C42)</f>
        <v>229</v>
      </c>
      <c r="D43" s="35">
        <f>SUM(D42:D42)</f>
        <v>6457.5</v>
      </c>
      <c r="E43" s="35">
        <f>SUM(E42:E42)</f>
        <v>0</v>
      </c>
      <c r="F43" s="35">
        <f>SUM(F42:F42)</f>
        <v>0</v>
      </c>
      <c r="G43" s="35">
        <f>SUM(G42:G42)</f>
        <v>0</v>
      </c>
    </row>
    <row r="45" spans="1:7" ht="12.75">
      <c r="A45" s="36" t="s">
        <v>59</v>
      </c>
      <c r="B45" s="19"/>
      <c r="C45" s="20"/>
      <c r="D45" s="21"/>
      <c r="E45" s="19"/>
      <c r="F45" s="19"/>
      <c r="G45" s="19"/>
    </row>
    <row r="46" spans="1:7" ht="12.75">
      <c r="A46" s="22" t="s">
        <v>21</v>
      </c>
      <c r="B46" s="19"/>
      <c r="C46" s="20"/>
      <c r="D46" s="21"/>
      <c r="E46" s="19"/>
      <c r="F46" s="19"/>
      <c r="G46" s="19"/>
    </row>
    <row r="47" spans="1:7" ht="12.75">
      <c r="A47" s="52" t="s">
        <v>23</v>
      </c>
      <c r="B47" s="152" t="s">
        <v>60</v>
      </c>
      <c r="C47" s="152"/>
      <c r="D47" s="152"/>
      <c r="E47" s="152"/>
      <c r="F47" s="152"/>
      <c r="G47" s="152"/>
    </row>
    <row r="48" spans="1:7" ht="12.75">
      <c r="A48" s="52" t="s">
        <v>25</v>
      </c>
      <c r="B48" s="53" t="s">
        <v>3</v>
      </c>
      <c r="C48" s="54"/>
      <c r="D48" s="55"/>
      <c r="E48" s="56"/>
      <c r="F48" s="56"/>
      <c r="G48" s="56"/>
    </row>
    <row r="49" spans="1:7" ht="102.75" customHeight="1">
      <c r="A49" s="57" t="s">
        <v>26</v>
      </c>
      <c r="B49" s="154" t="s">
        <v>64</v>
      </c>
      <c r="C49" s="154"/>
      <c r="D49" s="154"/>
      <c r="E49" s="154"/>
      <c r="F49" s="154"/>
      <c r="G49" s="154"/>
    </row>
    <row r="50" spans="1:7" ht="12.75">
      <c r="A50" s="23"/>
      <c r="B50" s="19"/>
      <c r="C50" s="20"/>
      <c r="D50" s="21"/>
      <c r="E50" s="19"/>
      <c r="F50" s="19"/>
      <c r="G50" s="19"/>
    </row>
    <row r="51" spans="1:7" ht="38.25">
      <c r="A51" s="148" t="s">
        <v>9</v>
      </c>
      <c r="B51" s="140" t="s">
        <v>8</v>
      </c>
      <c r="C51" s="3" t="s">
        <v>32</v>
      </c>
      <c r="D51" s="3" t="s">
        <v>33</v>
      </c>
      <c r="E51" s="140" t="s">
        <v>0</v>
      </c>
      <c r="F51" s="140"/>
      <c r="G51" s="140"/>
    </row>
    <row r="52" spans="1:7" ht="12.75">
      <c r="A52" s="149"/>
      <c r="B52" s="140"/>
      <c r="C52" s="14" t="s">
        <v>4</v>
      </c>
      <c r="D52" s="5" t="s">
        <v>5</v>
      </c>
      <c r="E52" s="5" t="s">
        <v>12</v>
      </c>
      <c r="F52" s="5" t="s">
        <v>17</v>
      </c>
      <c r="G52" s="5" t="s">
        <v>210</v>
      </c>
    </row>
    <row r="53" spans="1:7" ht="25.5">
      <c r="A53" s="100" t="s">
        <v>57</v>
      </c>
      <c r="B53" s="5" t="s">
        <v>28</v>
      </c>
      <c r="C53" s="99">
        <v>20</v>
      </c>
      <c r="D53" s="99">
        <v>20</v>
      </c>
      <c r="E53" s="99">
        <v>20</v>
      </c>
      <c r="F53" s="99">
        <v>20</v>
      </c>
      <c r="G53" s="99">
        <v>20</v>
      </c>
    </row>
    <row r="54" spans="1:7" ht="26.25" thickBot="1">
      <c r="A54" s="62" t="s">
        <v>58</v>
      </c>
      <c r="B54" s="5" t="s">
        <v>28</v>
      </c>
      <c r="C54" s="63">
        <v>4</v>
      </c>
      <c r="D54" s="63">
        <v>5</v>
      </c>
      <c r="E54" s="63">
        <v>5</v>
      </c>
      <c r="F54" s="63">
        <v>5</v>
      </c>
      <c r="G54" s="63">
        <v>5</v>
      </c>
    </row>
    <row r="55" spans="1:7" ht="25.5">
      <c r="A55" s="37" t="s">
        <v>61</v>
      </c>
      <c r="B55" s="45" t="s">
        <v>28</v>
      </c>
      <c r="C55" s="46">
        <f>SUM(C53:C54)</f>
        <v>24</v>
      </c>
      <c r="D55" s="46">
        <f>SUM(D53:D54)</f>
        <v>25</v>
      </c>
      <c r="E55" s="46">
        <f>SUM(E53:E54)</f>
        <v>25</v>
      </c>
      <c r="F55" s="46">
        <f>SUM(F53:F54)</f>
        <v>25</v>
      </c>
      <c r="G55" s="46">
        <f>SUM(G53:G54)</f>
        <v>25</v>
      </c>
    </row>
    <row r="56" spans="1:7" ht="12.75">
      <c r="A56" s="47"/>
      <c r="B56" s="48"/>
      <c r="C56" s="49"/>
      <c r="D56" s="49"/>
      <c r="E56" s="49"/>
      <c r="F56" s="49"/>
      <c r="G56" s="49"/>
    </row>
    <row r="57" spans="1:7" ht="38.25">
      <c r="A57" s="146" t="s">
        <v>19</v>
      </c>
      <c r="B57" s="147" t="s">
        <v>8</v>
      </c>
      <c r="C57" s="44" t="s">
        <v>32</v>
      </c>
      <c r="D57" s="44" t="s">
        <v>33</v>
      </c>
      <c r="E57" s="147" t="s">
        <v>0</v>
      </c>
      <c r="F57" s="147"/>
      <c r="G57" s="147"/>
    </row>
    <row r="58" spans="1:7" ht="13.5" thickBot="1">
      <c r="A58" s="143"/>
      <c r="B58" s="140"/>
      <c r="C58" s="14" t="s">
        <v>4</v>
      </c>
      <c r="D58" s="5" t="s">
        <v>5</v>
      </c>
      <c r="E58" s="5" t="s">
        <v>12</v>
      </c>
      <c r="F58" s="5" t="s">
        <v>17</v>
      </c>
      <c r="G58" s="5" t="s">
        <v>210</v>
      </c>
    </row>
    <row r="59" spans="1:7" ht="64.5" thickBot="1">
      <c r="A59" s="6" t="s">
        <v>56</v>
      </c>
      <c r="B59" s="3" t="s">
        <v>10</v>
      </c>
      <c r="C59" s="71">
        <v>26099</v>
      </c>
      <c r="D59" s="71">
        <f>27424-27.2+1519.9</f>
        <v>28916.7</v>
      </c>
      <c r="E59" s="70">
        <v>34840</v>
      </c>
      <c r="F59" s="70">
        <v>36253</v>
      </c>
      <c r="G59" s="70">
        <v>36454</v>
      </c>
    </row>
    <row r="60" spans="1:7" ht="25.5">
      <c r="A60" s="38" t="s">
        <v>20</v>
      </c>
      <c r="B60" s="16" t="s">
        <v>10</v>
      </c>
      <c r="C60" s="35">
        <f>SUM(C59:C59)</f>
        <v>26099</v>
      </c>
      <c r="D60" s="35">
        <f>SUM(D59:D59)</f>
        <v>28916.7</v>
      </c>
      <c r="E60" s="35">
        <f>SUM(E59:E59)</f>
        <v>34840</v>
      </c>
      <c r="F60" s="35">
        <f>SUM(F59:F59)</f>
        <v>36253</v>
      </c>
      <c r="G60" s="35">
        <f>SUM(G59:G59)</f>
        <v>36454</v>
      </c>
    </row>
  </sheetData>
  <sheetProtection/>
  <mergeCells count="32">
    <mergeCell ref="B40:B41"/>
    <mergeCell ref="B47:G47"/>
    <mergeCell ref="B49:G49"/>
    <mergeCell ref="E40:G40"/>
    <mergeCell ref="B18:G18"/>
    <mergeCell ref="D15:G15"/>
    <mergeCell ref="A11:G11"/>
    <mergeCell ref="A12:G12"/>
    <mergeCell ref="B31:G31"/>
    <mergeCell ref="B33:G33"/>
    <mergeCell ref="B19:G19"/>
    <mergeCell ref="B20:G20"/>
    <mergeCell ref="A57:A58"/>
    <mergeCell ref="B57:B58"/>
    <mergeCell ref="E57:G57"/>
    <mergeCell ref="B24:B25"/>
    <mergeCell ref="E24:G24"/>
    <mergeCell ref="A35:A36"/>
    <mergeCell ref="E51:G51"/>
    <mergeCell ref="A51:A52"/>
    <mergeCell ref="B51:B52"/>
    <mergeCell ref="A40:A41"/>
    <mergeCell ref="B4:G4"/>
    <mergeCell ref="A5:G5"/>
    <mergeCell ref="A6:G6"/>
    <mergeCell ref="B35:B36"/>
    <mergeCell ref="E35:G35"/>
    <mergeCell ref="A22:G22"/>
    <mergeCell ref="A24:A25"/>
    <mergeCell ref="A7:G7"/>
    <mergeCell ref="B8:E8"/>
    <mergeCell ref="A10:G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61"/>
  <sheetViews>
    <sheetView zoomScalePageLayoutView="0" workbookViewId="0" topLeftCell="A55">
      <selection activeCell="C60" sqref="C60:G60"/>
    </sheetView>
  </sheetViews>
  <sheetFormatPr defaultColWidth="9.00390625" defaultRowHeight="12.75"/>
  <cols>
    <col min="1" max="1" width="27.625" style="1" customWidth="1"/>
    <col min="2" max="2" width="9.375" style="1" customWidth="1"/>
    <col min="3" max="3" width="11.25390625" style="1" customWidth="1"/>
    <col min="4" max="4" width="9.125" style="1" customWidth="1"/>
    <col min="5" max="5" width="10.75390625" style="1" customWidth="1"/>
    <col min="6" max="6" width="10.25390625" style="1" customWidth="1"/>
    <col min="7" max="8" width="9.125" style="1" customWidth="1"/>
    <col min="9" max="9" width="7.625" style="1" customWidth="1"/>
    <col min="10" max="10" width="9.625" style="1" customWidth="1"/>
    <col min="11" max="16384" width="9.125" style="1" customWidth="1"/>
  </cols>
  <sheetData>
    <row r="1" ht="18" customHeight="1" hidden="1">
      <c r="G1" s="40" t="s">
        <v>30</v>
      </c>
    </row>
    <row r="2" ht="12.75" hidden="1">
      <c r="G2" s="40" t="s">
        <v>31</v>
      </c>
    </row>
    <row r="3" ht="6" customHeight="1">
      <c r="G3" s="39"/>
    </row>
    <row r="4" spans="2:8" ht="182.25" customHeight="1">
      <c r="B4" s="135" t="s">
        <v>212</v>
      </c>
      <c r="C4" s="135"/>
      <c r="D4" s="135"/>
      <c r="E4" s="135"/>
      <c r="F4" s="135"/>
      <c r="G4" s="135"/>
      <c r="H4" s="33"/>
    </row>
    <row r="5" spans="1:7" ht="51" customHeight="1">
      <c r="A5" s="136" t="s">
        <v>91</v>
      </c>
      <c r="B5" s="137"/>
      <c r="C5" s="137"/>
      <c r="D5" s="137"/>
      <c r="E5" s="137"/>
      <c r="F5" s="137"/>
      <c r="G5" s="137"/>
    </row>
    <row r="6" spans="1:7" ht="15" customHeight="1">
      <c r="A6" s="138" t="s">
        <v>92</v>
      </c>
      <c r="B6" s="139"/>
      <c r="C6" s="139"/>
      <c r="D6" s="139"/>
      <c r="E6" s="139"/>
      <c r="F6" s="139"/>
      <c r="G6" s="139"/>
    </row>
    <row r="7" spans="1:7" ht="12.75">
      <c r="A7" s="144" t="s">
        <v>93</v>
      </c>
      <c r="B7" s="144"/>
      <c r="C7" s="144"/>
      <c r="D7" s="144"/>
      <c r="E7" s="144"/>
      <c r="F7" s="144"/>
      <c r="G7" s="144"/>
    </row>
    <row r="8" spans="1:7" ht="12.75">
      <c r="A8" s="9"/>
      <c r="B8" s="136" t="s">
        <v>213</v>
      </c>
      <c r="C8" s="136"/>
      <c r="D8" s="136"/>
      <c r="E8" s="136"/>
      <c r="F8" s="9"/>
      <c r="G8" s="9"/>
    </row>
    <row r="9" ht="36" customHeight="1" hidden="1">
      <c r="A9" s="2"/>
    </row>
    <row r="10" spans="1:9" ht="26.25" customHeight="1">
      <c r="A10" s="145" t="s">
        <v>161</v>
      </c>
      <c r="B10" s="145"/>
      <c r="C10" s="145"/>
      <c r="D10" s="145"/>
      <c r="E10" s="145"/>
      <c r="F10" s="145"/>
      <c r="G10" s="145"/>
      <c r="H10" s="30"/>
      <c r="I10" s="30"/>
    </row>
    <row r="11" spans="1:9" ht="24" customHeight="1">
      <c r="A11" s="156" t="s">
        <v>94</v>
      </c>
      <c r="B11" s="156"/>
      <c r="C11" s="156"/>
      <c r="D11" s="156"/>
      <c r="E11" s="156"/>
      <c r="F11" s="156"/>
      <c r="G11" s="156"/>
      <c r="H11" s="29"/>
      <c r="I11" s="29"/>
    </row>
    <row r="12" spans="1:9" ht="32.25" customHeight="1">
      <c r="A12" s="145" t="s">
        <v>154</v>
      </c>
      <c r="B12" s="151"/>
      <c r="C12" s="151"/>
      <c r="D12" s="151"/>
      <c r="E12" s="151"/>
      <c r="F12" s="151"/>
      <c r="G12" s="151"/>
      <c r="H12" s="24"/>
      <c r="I12" s="24"/>
    </row>
    <row r="13" spans="1:9" ht="12.75">
      <c r="A13" s="24" t="s">
        <v>95</v>
      </c>
      <c r="B13" s="29"/>
      <c r="C13" s="29"/>
      <c r="D13" s="29"/>
      <c r="E13" s="29"/>
      <c r="F13" s="29"/>
      <c r="G13" s="29"/>
      <c r="H13" s="29"/>
      <c r="I13" s="29"/>
    </row>
    <row r="14" spans="1:9" ht="12.75">
      <c r="A14" s="32" t="s">
        <v>143</v>
      </c>
      <c r="B14" s="29"/>
      <c r="C14" s="29"/>
      <c r="D14" s="41" t="s">
        <v>96</v>
      </c>
      <c r="E14" s="29"/>
      <c r="F14" s="29"/>
      <c r="G14" s="29"/>
      <c r="H14" s="29"/>
      <c r="I14" s="29"/>
    </row>
    <row r="15" spans="1:9" ht="39.75" customHeight="1">
      <c r="A15" s="31" t="s">
        <v>142</v>
      </c>
      <c r="B15" s="29"/>
      <c r="C15" s="29"/>
      <c r="D15" s="157" t="s">
        <v>138</v>
      </c>
      <c r="E15" s="157"/>
      <c r="F15" s="157"/>
      <c r="G15" s="157"/>
      <c r="H15" s="29"/>
      <c r="I15" s="29"/>
    </row>
    <row r="16" spans="1:9" ht="12.75">
      <c r="A16" s="31" t="s">
        <v>98</v>
      </c>
      <c r="B16" s="29"/>
      <c r="C16" s="29"/>
      <c r="D16" s="29" t="s">
        <v>99</v>
      </c>
      <c r="E16" s="29"/>
      <c r="F16" s="29"/>
      <c r="G16" s="29"/>
      <c r="H16" s="29"/>
      <c r="I16" s="29"/>
    </row>
    <row r="17" spans="1:9" ht="12.75">
      <c r="A17" s="31" t="s">
        <v>100</v>
      </c>
      <c r="B17" s="29"/>
      <c r="C17" s="29"/>
      <c r="D17" s="1" t="s">
        <v>101</v>
      </c>
      <c r="E17" s="29"/>
      <c r="F17" s="29"/>
      <c r="G17" s="29"/>
      <c r="H17" s="29"/>
      <c r="I17" s="29"/>
    </row>
    <row r="18" spans="1:9" ht="0.75" customHeight="1">
      <c r="A18" s="43"/>
      <c r="B18" s="29"/>
      <c r="C18" s="29"/>
      <c r="E18" s="29"/>
      <c r="F18" s="29"/>
      <c r="G18" s="29"/>
      <c r="H18" s="29"/>
      <c r="I18" s="29"/>
    </row>
    <row r="19" spans="1:9" ht="60" customHeight="1">
      <c r="A19" s="26" t="s">
        <v>102</v>
      </c>
      <c r="B19" s="154" t="s">
        <v>157</v>
      </c>
      <c r="C19" s="154"/>
      <c r="D19" s="154"/>
      <c r="E19" s="154"/>
      <c r="F19" s="154"/>
      <c r="G19" s="154"/>
      <c r="H19" s="12"/>
      <c r="I19" s="12"/>
    </row>
    <row r="20" spans="1:9" ht="27" customHeight="1">
      <c r="A20" s="26" t="s">
        <v>227</v>
      </c>
      <c r="B20" s="154"/>
      <c r="C20" s="154"/>
      <c r="D20" s="154"/>
      <c r="E20" s="154"/>
      <c r="F20" s="154"/>
      <c r="G20" s="154"/>
      <c r="H20" s="25"/>
      <c r="I20" s="25"/>
    </row>
    <row r="21" spans="1:9" ht="42.75" customHeight="1">
      <c r="A21" s="26" t="s">
        <v>103</v>
      </c>
      <c r="H21" s="26"/>
      <c r="I21" s="26"/>
    </row>
    <row r="22" ht="9.75" customHeight="1">
      <c r="A22" s="13"/>
    </row>
    <row r="23" spans="1:7" ht="9.75" customHeight="1">
      <c r="A23" s="141" t="s">
        <v>15</v>
      </c>
      <c r="B23" s="141"/>
      <c r="C23" s="141"/>
      <c r="D23" s="141"/>
      <c r="E23" s="141"/>
      <c r="F23" s="141"/>
      <c r="G23" s="141"/>
    </row>
    <row r="24" spans="1:7" ht="12.75" customHeight="1">
      <c r="A24" s="42">
        <v>1</v>
      </c>
      <c r="B24" s="42">
        <v>2</v>
      </c>
      <c r="C24" s="42">
        <v>3</v>
      </c>
      <c r="D24" s="42">
        <v>4</v>
      </c>
      <c r="E24" s="42">
        <v>5</v>
      </c>
      <c r="F24" s="42">
        <v>6</v>
      </c>
      <c r="G24" s="42">
        <v>7</v>
      </c>
    </row>
    <row r="25" spans="1:7" ht="12.75" customHeight="1">
      <c r="A25" s="158" t="s">
        <v>105</v>
      </c>
      <c r="B25" s="159" t="s">
        <v>106</v>
      </c>
      <c r="C25" s="3" t="s">
        <v>107</v>
      </c>
      <c r="D25" s="3" t="s">
        <v>108</v>
      </c>
      <c r="E25" s="159" t="s">
        <v>109</v>
      </c>
      <c r="F25" s="140"/>
      <c r="G25" s="140"/>
    </row>
    <row r="26" spans="1:7" ht="20.25" customHeight="1" thickBot="1">
      <c r="A26" s="143"/>
      <c r="B26" s="140"/>
      <c r="C26" s="3" t="s">
        <v>110</v>
      </c>
      <c r="D26" s="5" t="s">
        <v>111</v>
      </c>
      <c r="E26" s="5" t="s">
        <v>112</v>
      </c>
      <c r="F26" s="5" t="s">
        <v>113</v>
      </c>
      <c r="G26" s="5" t="s">
        <v>214</v>
      </c>
    </row>
    <row r="27" spans="1:7" ht="66.75" customHeight="1">
      <c r="A27" s="103" t="s">
        <v>206</v>
      </c>
      <c r="B27" s="3" t="s">
        <v>115</v>
      </c>
      <c r="C27" s="85">
        <f>C44+C61</f>
        <v>26328</v>
      </c>
      <c r="D27" s="85">
        <f>D44+D61</f>
        <v>35374.2</v>
      </c>
      <c r="E27" s="85">
        <f>E44+E61</f>
        <v>34840</v>
      </c>
      <c r="F27" s="85">
        <f>F44+F61</f>
        <v>36253</v>
      </c>
      <c r="G27" s="85">
        <f>G44+G61</f>
        <v>36454</v>
      </c>
    </row>
    <row r="28" spans="1:7" s="17" customFormat="1" ht="28.5" customHeight="1">
      <c r="A28" s="38" t="s">
        <v>129</v>
      </c>
      <c r="B28" s="3" t="s">
        <v>115</v>
      </c>
      <c r="C28" s="35">
        <f>SUM(C27:C27)</f>
        <v>26328</v>
      </c>
      <c r="D28" s="35">
        <f>SUM(D27:D27)</f>
        <v>35374.2</v>
      </c>
      <c r="E28" s="35">
        <f>SUM(E27:E27)</f>
        <v>34840</v>
      </c>
      <c r="F28" s="35">
        <f>SUM(F27:F27)</f>
        <v>36253</v>
      </c>
      <c r="G28" s="35">
        <f>SUM(G27:G27)</f>
        <v>36454</v>
      </c>
    </row>
    <row r="29" spans="1:7" ht="12.75">
      <c r="A29" s="18"/>
      <c r="B29" s="19"/>
      <c r="C29" s="20"/>
      <c r="D29" s="21"/>
      <c r="E29" s="19"/>
      <c r="F29" s="19"/>
      <c r="G29" s="19"/>
    </row>
    <row r="30" spans="1:7" ht="12.75">
      <c r="A30" s="36" t="s">
        <v>116</v>
      </c>
      <c r="B30" s="19"/>
      <c r="C30" s="20"/>
      <c r="D30" s="21"/>
      <c r="E30" s="19"/>
      <c r="F30" s="19"/>
      <c r="G30" s="19"/>
    </row>
    <row r="31" spans="1:7" ht="12.75">
      <c r="A31" s="95" t="s">
        <v>117</v>
      </c>
      <c r="B31" s="19"/>
      <c r="C31" s="20"/>
      <c r="D31" s="21"/>
      <c r="E31" s="19"/>
      <c r="F31" s="19"/>
      <c r="G31" s="19"/>
    </row>
    <row r="32" spans="1:7" ht="19.5" customHeight="1">
      <c r="A32" s="52" t="s">
        <v>140</v>
      </c>
      <c r="B32" s="152" t="s">
        <v>97</v>
      </c>
      <c r="C32" s="152"/>
      <c r="D32" s="152"/>
      <c r="E32" s="152"/>
      <c r="F32" s="152"/>
      <c r="G32" s="152"/>
    </row>
    <row r="33" spans="1:7" ht="12.75">
      <c r="A33" s="52" t="s">
        <v>100</v>
      </c>
      <c r="B33" s="53" t="s">
        <v>101</v>
      </c>
      <c r="C33" s="54"/>
      <c r="D33" s="55"/>
      <c r="E33" s="56"/>
      <c r="F33" s="56"/>
      <c r="G33" s="56"/>
    </row>
    <row r="34" spans="1:7" ht="54.75" customHeight="1">
      <c r="A34" s="57" t="s">
        <v>141</v>
      </c>
      <c r="B34" s="153" t="s">
        <v>207</v>
      </c>
      <c r="C34" s="153"/>
      <c r="D34" s="153"/>
      <c r="E34" s="153"/>
      <c r="F34" s="153"/>
      <c r="G34" s="153"/>
    </row>
    <row r="35" spans="1:7" ht="12.75">
      <c r="A35" s="23"/>
      <c r="B35" s="19"/>
      <c r="C35" s="20"/>
      <c r="D35" s="21"/>
      <c r="E35" s="19"/>
      <c r="F35" s="19"/>
      <c r="G35" s="19"/>
    </row>
    <row r="36" spans="1:7" ht="38.25">
      <c r="A36" s="148" t="s">
        <v>118</v>
      </c>
      <c r="B36" s="159" t="s">
        <v>106</v>
      </c>
      <c r="C36" s="3" t="s">
        <v>107</v>
      </c>
      <c r="D36" s="3" t="s">
        <v>108</v>
      </c>
      <c r="E36" s="159" t="s">
        <v>109</v>
      </c>
      <c r="F36" s="140"/>
      <c r="G36" s="140"/>
    </row>
    <row r="37" spans="1:7" ht="19.5" customHeight="1">
      <c r="A37" s="149"/>
      <c r="B37" s="140"/>
      <c r="C37" s="3" t="s">
        <v>110</v>
      </c>
      <c r="D37" s="5" t="s">
        <v>111</v>
      </c>
      <c r="E37" s="5" t="s">
        <v>112</v>
      </c>
      <c r="F37" s="5" t="s">
        <v>113</v>
      </c>
      <c r="G37" s="5" t="s">
        <v>214</v>
      </c>
    </row>
    <row r="38" spans="1:16" ht="28.5" customHeight="1">
      <c r="A38" s="98" t="s">
        <v>159</v>
      </c>
      <c r="B38" s="5" t="s">
        <v>160</v>
      </c>
      <c r="C38" s="78">
        <v>20</v>
      </c>
      <c r="D38" s="78">
        <v>20</v>
      </c>
      <c r="E38" s="78">
        <v>20</v>
      </c>
      <c r="F38" s="78">
        <v>20</v>
      </c>
      <c r="G38" s="78">
        <v>20</v>
      </c>
      <c r="J38" s="66"/>
      <c r="K38" s="66"/>
      <c r="L38" s="66"/>
      <c r="M38" s="66"/>
      <c r="N38" s="66"/>
      <c r="O38" s="66"/>
      <c r="P38" s="66"/>
    </row>
    <row r="39" spans="1:16" ht="38.25" customHeight="1" hidden="1">
      <c r="A39" s="37" t="s">
        <v>27</v>
      </c>
      <c r="B39" s="45" t="s">
        <v>28</v>
      </c>
      <c r="C39" s="80">
        <f>SUM(C38:C38)</f>
        <v>20</v>
      </c>
      <c r="D39" s="80">
        <f>SUM(D38:D38)</f>
        <v>20</v>
      </c>
      <c r="E39" s="80">
        <f>SUM(E38:E38)</f>
        <v>20</v>
      </c>
      <c r="F39" s="80">
        <f>SUM(F38:F38)</f>
        <v>20</v>
      </c>
      <c r="G39" s="80">
        <f>SUM(G38:G38)</f>
        <v>20</v>
      </c>
      <c r="J39" s="66"/>
      <c r="K39" s="66"/>
      <c r="L39" s="66"/>
      <c r="M39" s="66"/>
      <c r="N39" s="66"/>
      <c r="O39" s="66"/>
      <c r="P39" s="66"/>
    </row>
    <row r="40" spans="1:16" ht="16.5" customHeight="1">
      <c r="A40" s="47"/>
      <c r="B40" s="48"/>
      <c r="C40" s="49"/>
      <c r="D40" s="49"/>
      <c r="E40" s="49"/>
      <c r="F40" s="49"/>
      <c r="G40" s="49"/>
      <c r="J40" s="67"/>
      <c r="K40" s="66"/>
      <c r="L40" s="66"/>
      <c r="M40" s="66"/>
      <c r="N40" s="66"/>
      <c r="O40" s="66"/>
      <c r="P40" s="66"/>
    </row>
    <row r="41" spans="1:16" ht="38.25">
      <c r="A41" s="158" t="s">
        <v>105</v>
      </c>
      <c r="B41" s="159" t="s">
        <v>106</v>
      </c>
      <c r="C41" s="3" t="s">
        <v>107</v>
      </c>
      <c r="D41" s="3" t="s">
        <v>108</v>
      </c>
      <c r="E41" s="159" t="s">
        <v>109</v>
      </c>
      <c r="F41" s="140"/>
      <c r="G41" s="140"/>
      <c r="J41" s="67"/>
      <c r="K41" s="66"/>
      <c r="L41" s="66"/>
      <c r="M41" s="66"/>
      <c r="N41" s="66"/>
      <c r="O41" s="66"/>
      <c r="P41" s="66"/>
    </row>
    <row r="42" spans="1:16" ht="16.5" customHeight="1" thickBot="1">
      <c r="A42" s="143"/>
      <c r="B42" s="140"/>
      <c r="C42" s="3" t="s">
        <v>110</v>
      </c>
      <c r="D42" s="5" t="s">
        <v>111</v>
      </c>
      <c r="E42" s="5" t="s">
        <v>112</v>
      </c>
      <c r="F42" s="5" t="s">
        <v>113</v>
      </c>
      <c r="G42" s="5" t="s">
        <v>214</v>
      </c>
      <c r="J42" s="68"/>
      <c r="K42" s="68"/>
      <c r="L42" s="68"/>
      <c r="M42" s="68"/>
      <c r="N42" s="68"/>
      <c r="O42" s="68"/>
      <c r="P42" s="68"/>
    </row>
    <row r="43" spans="1:7" ht="25.5" customHeight="1" thickBot="1">
      <c r="A43" s="103" t="s">
        <v>208</v>
      </c>
      <c r="B43" s="3" t="s">
        <v>115</v>
      </c>
      <c r="C43" s="69">
        <v>229</v>
      </c>
      <c r="D43" s="69">
        <f>7081+93-716.5</f>
        <v>6457.5</v>
      </c>
      <c r="E43" s="69"/>
      <c r="F43" s="34"/>
      <c r="G43" s="34"/>
    </row>
    <row r="44" spans="1:7" ht="25.5">
      <c r="A44" s="38" t="s">
        <v>129</v>
      </c>
      <c r="B44" s="3" t="s">
        <v>115</v>
      </c>
      <c r="C44" s="35">
        <f>SUM(C43:C43)</f>
        <v>229</v>
      </c>
      <c r="D44" s="35">
        <f>SUM(D43:D43)</f>
        <v>6457.5</v>
      </c>
      <c r="E44" s="35">
        <f>SUM(E43:E43)</f>
        <v>0</v>
      </c>
      <c r="F44" s="35">
        <f>SUM(F43:F43)</f>
        <v>0</v>
      </c>
      <c r="G44" s="35">
        <f>SUM(G43:G43)</f>
        <v>0</v>
      </c>
    </row>
    <row r="46" spans="1:7" ht="12.75">
      <c r="A46" s="36" t="s">
        <v>144</v>
      </c>
      <c r="B46" s="19"/>
      <c r="C46" s="20"/>
      <c r="D46" s="21"/>
      <c r="E46" s="19"/>
      <c r="F46" s="19"/>
      <c r="G46" s="19"/>
    </row>
    <row r="47" spans="1:7" ht="12.75">
      <c r="A47" s="95" t="s">
        <v>117</v>
      </c>
      <c r="B47" s="19"/>
      <c r="C47" s="20"/>
      <c r="D47" s="21"/>
      <c r="E47" s="19"/>
      <c r="F47" s="19"/>
      <c r="G47" s="19"/>
    </row>
    <row r="48" spans="1:7" ht="12.75" customHeight="1">
      <c r="A48" s="52" t="s">
        <v>137</v>
      </c>
      <c r="B48" s="152" t="s">
        <v>138</v>
      </c>
      <c r="C48" s="152"/>
      <c r="D48" s="152"/>
      <c r="E48" s="152"/>
      <c r="F48" s="152"/>
      <c r="G48" s="152"/>
    </row>
    <row r="49" spans="1:7" ht="12.75">
      <c r="A49" s="52" t="s">
        <v>100</v>
      </c>
      <c r="B49" s="53" t="s">
        <v>101</v>
      </c>
      <c r="C49" s="54"/>
      <c r="D49" s="55"/>
      <c r="E49" s="56"/>
      <c r="F49" s="56"/>
      <c r="G49" s="56"/>
    </row>
    <row r="50" spans="1:7" ht="100.5" customHeight="1">
      <c r="A50" s="57" t="s">
        <v>145</v>
      </c>
      <c r="B50" s="153" t="s">
        <v>209</v>
      </c>
      <c r="C50" s="153"/>
      <c r="D50" s="153"/>
      <c r="E50" s="153"/>
      <c r="F50" s="153"/>
      <c r="G50" s="153"/>
    </row>
    <row r="51" spans="1:7" ht="3" customHeight="1">
      <c r="A51" s="23"/>
      <c r="B51" s="19"/>
      <c r="C51" s="20"/>
      <c r="D51" s="21"/>
      <c r="E51" s="19"/>
      <c r="F51" s="19"/>
      <c r="G51" s="19"/>
    </row>
    <row r="52" spans="1:7" ht="38.25">
      <c r="A52" s="148" t="s">
        <v>118</v>
      </c>
      <c r="B52" s="159" t="s">
        <v>106</v>
      </c>
      <c r="C52" s="3" t="s">
        <v>107</v>
      </c>
      <c r="D52" s="3" t="s">
        <v>108</v>
      </c>
      <c r="E52" s="159" t="s">
        <v>109</v>
      </c>
      <c r="F52" s="140"/>
      <c r="G52" s="140"/>
    </row>
    <row r="53" spans="1:7" ht="8.25" customHeight="1">
      <c r="A53" s="149"/>
      <c r="B53" s="140"/>
      <c r="C53" s="3" t="s">
        <v>110</v>
      </c>
      <c r="D53" s="5" t="s">
        <v>111</v>
      </c>
      <c r="E53" s="5" t="s">
        <v>112</v>
      </c>
      <c r="F53" s="5" t="s">
        <v>113</v>
      </c>
      <c r="G53" s="5" t="s">
        <v>214</v>
      </c>
    </row>
    <row r="54" spans="1:7" ht="12.75">
      <c r="A54" s="98" t="s">
        <v>159</v>
      </c>
      <c r="B54" s="5" t="s">
        <v>160</v>
      </c>
      <c r="C54" s="65">
        <v>20</v>
      </c>
      <c r="D54" s="65">
        <v>20</v>
      </c>
      <c r="E54" s="65">
        <v>20</v>
      </c>
      <c r="F54" s="65">
        <v>20</v>
      </c>
      <c r="G54" s="65">
        <v>20</v>
      </c>
    </row>
    <row r="55" spans="1:7" ht="26.25" thickBot="1">
      <c r="A55" s="73" t="s">
        <v>158</v>
      </c>
      <c r="B55" s="5" t="s">
        <v>160</v>
      </c>
      <c r="C55" s="63">
        <v>4</v>
      </c>
      <c r="D55" s="63">
        <v>5</v>
      </c>
      <c r="E55" s="63">
        <v>5</v>
      </c>
      <c r="F55" s="63">
        <v>5</v>
      </c>
      <c r="G55" s="63">
        <v>5</v>
      </c>
    </row>
    <row r="56" spans="1:7" ht="25.5">
      <c r="A56" s="111" t="s">
        <v>188</v>
      </c>
      <c r="B56" s="5" t="s">
        <v>160</v>
      </c>
      <c r="C56" s="46">
        <f>SUM(C54:C55)</f>
        <v>24</v>
      </c>
      <c r="D56" s="46">
        <f>SUM(D54:D55)</f>
        <v>25</v>
      </c>
      <c r="E56" s="46">
        <f>SUM(E54:E55)</f>
        <v>25</v>
      </c>
      <c r="F56" s="46">
        <f>SUM(F54:F55)</f>
        <v>25</v>
      </c>
      <c r="G56" s="46">
        <f>SUM(G54:G55)</f>
        <v>25</v>
      </c>
    </row>
    <row r="57" spans="1:7" ht="7.5" customHeight="1">
      <c r="A57" s="47"/>
      <c r="B57" s="48"/>
      <c r="C57" s="49"/>
      <c r="D57" s="49"/>
      <c r="E57" s="49"/>
      <c r="F57" s="49"/>
      <c r="G57" s="49"/>
    </row>
    <row r="58" spans="1:7" ht="38.25">
      <c r="A58" s="158" t="s">
        <v>105</v>
      </c>
      <c r="B58" s="159" t="s">
        <v>106</v>
      </c>
      <c r="C58" s="3" t="s">
        <v>107</v>
      </c>
      <c r="D58" s="3" t="s">
        <v>108</v>
      </c>
      <c r="E58" s="159" t="s">
        <v>109</v>
      </c>
      <c r="F58" s="140"/>
      <c r="G58" s="140"/>
    </row>
    <row r="59" spans="1:7" ht="13.5" thickBot="1">
      <c r="A59" s="160"/>
      <c r="B59" s="140"/>
      <c r="C59" s="3" t="s">
        <v>110</v>
      </c>
      <c r="D59" s="5" t="s">
        <v>111</v>
      </c>
      <c r="E59" s="5" t="s">
        <v>112</v>
      </c>
      <c r="F59" s="5" t="s">
        <v>113</v>
      </c>
      <c r="G59" s="5" t="s">
        <v>214</v>
      </c>
    </row>
    <row r="60" spans="1:7" ht="46.5" customHeight="1" thickBot="1">
      <c r="A60" s="134" t="s">
        <v>206</v>
      </c>
      <c r="B60" s="3" t="s">
        <v>115</v>
      </c>
      <c r="C60" s="71">
        <v>26099</v>
      </c>
      <c r="D60" s="71">
        <f>27424-27.2+1519.9</f>
        <v>28916.7</v>
      </c>
      <c r="E60" s="70">
        <v>34840</v>
      </c>
      <c r="F60" s="70">
        <v>36253</v>
      </c>
      <c r="G60" s="70">
        <v>36454</v>
      </c>
    </row>
    <row r="61" spans="1:7" ht="25.5">
      <c r="A61" s="38" t="s">
        <v>129</v>
      </c>
      <c r="B61" s="3" t="s">
        <v>115</v>
      </c>
      <c r="C61" s="35">
        <f>SUM(C60:C60)</f>
        <v>26099</v>
      </c>
      <c r="D61" s="35">
        <f>SUM(D60:D60)</f>
        <v>28916.7</v>
      </c>
      <c r="E61" s="35">
        <f>SUM(E60:E60)</f>
        <v>34840</v>
      </c>
      <c r="F61" s="35">
        <f>SUM(F60:F60)</f>
        <v>36253</v>
      </c>
      <c r="G61" s="35">
        <f>SUM(G60:G60)</f>
        <v>36454</v>
      </c>
    </row>
  </sheetData>
  <sheetProtection/>
  <mergeCells count="31">
    <mergeCell ref="B48:G48"/>
    <mergeCell ref="A52:A53"/>
    <mergeCell ref="B52:B53"/>
    <mergeCell ref="E52:G52"/>
    <mergeCell ref="A58:A59"/>
    <mergeCell ref="B58:B59"/>
    <mergeCell ref="E58:G58"/>
    <mergeCell ref="B32:G32"/>
    <mergeCell ref="B34:G34"/>
    <mergeCell ref="A36:A37"/>
    <mergeCell ref="B36:B37"/>
    <mergeCell ref="E36:G36"/>
    <mergeCell ref="A41:A42"/>
    <mergeCell ref="B41:B42"/>
    <mergeCell ref="E41:G41"/>
    <mergeCell ref="A11:G11"/>
    <mergeCell ref="A12:G12"/>
    <mergeCell ref="D15:G15"/>
    <mergeCell ref="B19:G19"/>
    <mergeCell ref="B20:G20"/>
    <mergeCell ref="B50:G50"/>
    <mergeCell ref="A23:G23"/>
    <mergeCell ref="A25:A26"/>
    <mergeCell ref="B25:B26"/>
    <mergeCell ref="E25:G25"/>
    <mergeCell ref="B4:G4"/>
    <mergeCell ref="A5:G5"/>
    <mergeCell ref="A6:G6"/>
    <mergeCell ref="A7:G7"/>
    <mergeCell ref="B8:E8"/>
    <mergeCell ref="A10:G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79"/>
  <sheetViews>
    <sheetView zoomScalePageLayoutView="0" workbookViewId="0" topLeftCell="A1">
      <selection activeCell="B17" sqref="B17:G17"/>
    </sheetView>
  </sheetViews>
  <sheetFormatPr defaultColWidth="9.00390625" defaultRowHeight="12.75"/>
  <cols>
    <col min="1" max="1" width="31.625" style="0" customWidth="1"/>
    <col min="2" max="3" width="11.125" style="0" customWidth="1"/>
    <col min="4" max="4" width="10.625" style="0" customWidth="1"/>
    <col min="5" max="5" width="10.375" style="0" customWidth="1"/>
    <col min="11" max="11" width="42.125" style="0" customWidth="1"/>
  </cols>
  <sheetData>
    <row r="1" spans="1:7" ht="243.75" customHeight="1">
      <c r="A1" s="1"/>
      <c r="B1" s="135" t="s">
        <v>226</v>
      </c>
      <c r="C1" s="135"/>
      <c r="D1" s="135"/>
      <c r="E1" s="135"/>
      <c r="F1" s="135"/>
      <c r="G1" s="135"/>
    </row>
    <row r="2" spans="1:7" ht="12.75">
      <c r="A2" s="136" t="s">
        <v>11</v>
      </c>
      <c r="B2" s="137"/>
      <c r="C2" s="137"/>
      <c r="D2" s="137"/>
      <c r="E2" s="137"/>
      <c r="F2" s="137"/>
      <c r="G2" s="137"/>
    </row>
    <row r="3" spans="1:7" ht="12.75">
      <c r="A3" s="138" t="s">
        <v>51</v>
      </c>
      <c r="B3" s="139"/>
      <c r="C3" s="139"/>
      <c r="D3" s="139"/>
      <c r="E3" s="139"/>
      <c r="F3" s="139"/>
      <c r="G3" s="139"/>
    </row>
    <row r="4" spans="1:7" ht="12.75">
      <c r="A4" s="144" t="s">
        <v>13</v>
      </c>
      <c r="B4" s="144"/>
      <c r="C4" s="144"/>
      <c r="D4" s="144"/>
      <c r="E4" s="144"/>
      <c r="F4" s="144"/>
      <c r="G4" s="144"/>
    </row>
    <row r="5" spans="1:7" ht="12.75">
      <c r="A5" s="9"/>
      <c r="B5" s="136" t="s">
        <v>211</v>
      </c>
      <c r="C5" s="136"/>
      <c r="D5" s="136"/>
      <c r="E5" s="136"/>
      <c r="F5" s="9"/>
      <c r="G5" s="9"/>
    </row>
    <row r="6" spans="1:7" ht="15" hidden="1">
      <c r="A6" s="2"/>
      <c r="B6" s="1"/>
      <c r="C6" s="1"/>
      <c r="D6" s="1"/>
      <c r="E6" s="1"/>
      <c r="F6" s="1"/>
      <c r="G6" s="1"/>
    </row>
    <row r="7" spans="1:7" ht="21" customHeight="1">
      <c r="A7" s="145" t="s">
        <v>62</v>
      </c>
      <c r="B7" s="145"/>
      <c r="C7" s="145"/>
      <c r="D7" s="145"/>
      <c r="E7" s="145"/>
      <c r="F7" s="145"/>
      <c r="G7" s="145"/>
    </row>
    <row r="8" spans="1:7" ht="30" customHeight="1">
      <c r="A8" s="156" t="s">
        <v>179</v>
      </c>
      <c r="B8" s="156"/>
      <c r="C8" s="156"/>
      <c r="D8" s="156"/>
      <c r="E8" s="156"/>
      <c r="F8" s="156"/>
      <c r="G8" s="156"/>
    </row>
    <row r="9" spans="1:7" ht="74.25" customHeight="1">
      <c r="A9" s="151" t="s">
        <v>178</v>
      </c>
      <c r="B9" s="151"/>
      <c r="C9" s="151"/>
      <c r="D9" s="151"/>
      <c r="E9" s="151"/>
      <c r="F9" s="151"/>
      <c r="G9" s="151"/>
    </row>
    <row r="10" spans="1:7" ht="12.75">
      <c r="A10" s="24" t="s">
        <v>14</v>
      </c>
      <c r="B10" s="29"/>
      <c r="C10" s="29"/>
      <c r="D10" s="29"/>
      <c r="E10" s="29"/>
      <c r="F10" s="29"/>
      <c r="G10" s="29"/>
    </row>
    <row r="11" spans="1:7" ht="12.75">
      <c r="A11" s="32" t="s">
        <v>6</v>
      </c>
      <c r="B11" s="29"/>
      <c r="C11" s="29"/>
      <c r="D11" s="41" t="s">
        <v>54</v>
      </c>
      <c r="E11" s="29"/>
      <c r="F11" s="29"/>
      <c r="G11" s="29"/>
    </row>
    <row r="12" spans="1:7" ht="37.5" customHeight="1">
      <c r="A12" s="31" t="s">
        <v>2</v>
      </c>
      <c r="B12" s="29"/>
      <c r="C12" s="29"/>
      <c r="D12" s="155" t="s">
        <v>48</v>
      </c>
      <c r="E12" s="155"/>
      <c r="F12" s="155"/>
      <c r="G12" s="155"/>
    </row>
    <row r="13" spans="1:7" ht="12.75">
      <c r="A13" s="31" t="s">
        <v>1</v>
      </c>
      <c r="B13" s="29"/>
      <c r="C13" s="29"/>
      <c r="D13" s="29" t="s">
        <v>55</v>
      </c>
      <c r="E13" s="29"/>
      <c r="F13" s="29"/>
      <c r="G13" s="29"/>
    </row>
    <row r="14" spans="1:15" ht="12.75">
      <c r="A14" s="31" t="s">
        <v>7</v>
      </c>
      <c r="B14" s="29"/>
      <c r="C14" s="29"/>
      <c r="D14" s="1" t="s">
        <v>3</v>
      </c>
      <c r="E14" s="29"/>
      <c r="F14" s="29"/>
      <c r="G14" s="29"/>
      <c r="K14" s="79"/>
      <c r="L14" s="79"/>
      <c r="M14" s="79"/>
      <c r="N14" s="79"/>
      <c r="O14" s="79"/>
    </row>
    <row r="15" spans="1:15" ht="3" customHeight="1">
      <c r="A15" s="43"/>
      <c r="B15" s="29"/>
      <c r="C15" s="29"/>
      <c r="D15" s="1"/>
      <c r="E15" s="29"/>
      <c r="F15" s="29"/>
      <c r="G15" s="29"/>
      <c r="K15" s="79"/>
      <c r="L15" s="79"/>
      <c r="M15" s="79"/>
      <c r="N15" s="79"/>
      <c r="O15" s="79"/>
    </row>
    <row r="16" spans="1:15" ht="129" customHeight="1">
      <c r="A16" s="50" t="s">
        <v>22</v>
      </c>
      <c r="B16" s="161" t="s">
        <v>164</v>
      </c>
      <c r="C16" s="161"/>
      <c r="D16" s="161"/>
      <c r="E16" s="161"/>
      <c r="F16" s="161"/>
      <c r="G16" s="161"/>
      <c r="K16" s="79"/>
      <c r="L16" s="79"/>
      <c r="M16" s="79"/>
      <c r="N16" s="79"/>
      <c r="O16" s="79"/>
    </row>
    <row r="17" spans="1:15" ht="29.25" customHeight="1">
      <c r="A17" s="51" t="s">
        <v>225</v>
      </c>
      <c r="B17" s="154" t="s">
        <v>177</v>
      </c>
      <c r="C17" s="154"/>
      <c r="D17" s="154"/>
      <c r="E17" s="154"/>
      <c r="F17" s="154"/>
      <c r="G17" s="154"/>
      <c r="O17" s="79"/>
    </row>
    <row r="18" spans="1:15" ht="14.25" customHeight="1">
      <c r="A18" s="162" t="s">
        <v>79</v>
      </c>
      <c r="B18" s="163"/>
      <c r="C18" s="164"/>
      <c r="D18" s="86" t="s">
        <v>80</v>
      </c>
      <c r="E18" s="86" t="s">
        <v>81</v>
      </c>
      <c r="F18" s="86" t="s">
        <v>82</v>
      </c>
      <c r="G18" s="86" t="s">
        <v>215</v>
      </c>
      <c r="O18" s="79"/>
    </row>
    <row r="19" spans="1:15" ht="28.5" customHeight="1" thickBot="1">
      <c r="A19" s="165" t="s">
        <v>70</v>
      </c>
      <c r="B19" s="166"/>
      <c r="C19" s="167"/>
      <c r="D19" s="88" t="s">
        <v>76</v>
      </c>
      <c r="E19" s="89">
        <v>90.1</v>
      </c>
      <c r="F19" s="90">
        <v>90</v>
      </c>
      <c r="G19" s="120">
        <v>90</v>
      </c>
      <c r="K19" s="174"/>
      <c r="L19" s="174"/>
      <c r="M19" s="79"/>
      <c r="N19" s="79"/>
      <c r="O19" s="79"/>
    </row>
    <row r="20" spans="1:15" ht="12.75" customHeight="1" thickBot="1">
      <c r="A20" s="168" t="s">
        <v>71</v>
      </c>
      <c r="B20" s="169"/>
      <c r="C20" s="170"/>
      <c r="D20" s="88" t="s">
        <v>77</v>
      </c>
      <c r="E20" s="89">
        <v>923</v>
      </c>
      <c r="F20" s="90">
        <v>923</v>
      </c>
      <c r="G20" s="120">
        <v>923</v>
      </c>
      <c r="K20" s="174"/>
      <c r="L20" s="174"/>
      <c r="M20" s="79"/>
      <c r="N20" s="79"/>
      <c r="O20" s="79"/>
    </row>
    <row r="21" spans="1:15" ht="15.75" customHeight="1" thickBot="1">
      <c r="A21" s="168" t="s">
        <v>72</v>
      </c>
      <c r="B21" s="169"/>
      <c r="C21" s="170"/>
      <c r="D21" s="88"/>
      <c r="E21" s="89">
        <v>348</v>
      </c>
      <c r="F21" s="90">
        <v>348</v>
      </c>
      <c r="G21" s="120">
        <v>348</v>
      </c>
      <c r="K21" s="174"/>
      <c r="L21" s="174"/>
      <c r="M21" s="79"/>
      <c r="N21" s="79"/>
      <c r="O21" s="79"/>
    </row>
    <row r="22" spans="1:15" ht="21" customHeight="1" thickBot="1">
      <c r="A22" s="168" t="s">
        <v>73</v>
      </c>
      <c r="B22" s="169"/>
      <c r="C22" s="170"/>
      <c r="D22" s="88" t="s">
        <v>78</v>
      </c>
      <c r="E22" s="89">
        <v>69</v>
      </c>
      <c r="F22" s="90">
        <v>65</v>
      </c>
      <c r="G22" s="120">
        <v>61</v>
      </c>
      <c r="K22" s="174"/>
      <c r="L22" s="174"/>
      <c r="M22" s="79"/>
      <c r="N22" s="79"/>
      <c r="O22" s="79"/>
    </row>
    <row r="23" spans="1:15" ht="20.25" customHeight="1" thickBot="1">
      <c r="A23" s="168" t="s">
        <v>74</v>
      </c>
      <c r="B23" s="169"/>
      <c r="C23" s="170"/>
      <c r="D23" s="88" t="s">
        <v>76</v>
      </c>
      <c r="E23" s="89">
        <v>77</v>
      </c>
      <c r="F23" s="90">
        <v>78</v>
      </c>
      <c r="G23" s="120">
        <v>79</v>
      </c>
      <c r="K23" s="174"/>
      <c r="L23" s="174"/>
      <c r="M23" s="79"/>
      <c r="N23" s="79"/>
      <c r="O23" s="79"/>
    </row>
    <row r="24" spans="1:15" ht="23.25" customHeight="1" thickBot="1">
      <c r="A24" s="171" t="s">
        <v>75</v>
      </c>
      <c r="B24" s="172"/>
      <c r="C24" s="173"/>
      <c r="D24" s="91" t="s">
        <v>76</v>
      </c>
      <c r="E24" s="92">
        <v>0</v>
      </c>
      <c r="F24" s="93">
        <v>0</v>
      </c>
      <c r="G24" s="121">
        <v>0</v>
      </c>
      <c r="K24" s="174"/>
      <c r="L24" s="174"/>
      <c r="M24" s="79"/>
      <c r="N24" s="79"/>
      <c r="O24" s="79"/>
    </row>
    <row r="25" spans="1:11" ht="25.5">
      <c r="A25" s="51" t="s">
        <v>34</v>
      </c>
      <c r="B25" s="161" t="s">
        <v>63</v>
      </c>
      <c r="C25" s="161"/>
      <c r="D25" s="161"/>
      <c r="E25" s="161"/>
      <c r="F25" s="161"/>
      <c r="G25" s="161"/>
      <c r="K25" s="87"/>
    </row>
    <row r="26" spans="1:11" ht="12.75" hidden="1">
      <c r="A26" s="13"/>
      <c r="B26" s="1"/>
      <c r="C26" s="1"/>
      <c r="D26" s="1"/>
      <c r="E26" s="1"/>
      <c r="F26" s="1"/>
      <c r="G26" s="1"/>
      <c r="K26" s="87"/>
    </row>
    <row r="27" spans="1:11" ht="12.75">
      <c r="A27" s="141" t="s">
        <v>15</v>
      </c>
      <c r="B27" s="141"/>
      <c r="C27" s="141"/>
      <c r="D27" s="141"/>
      <c r="E27" s="141"/>
      <c r="F27" s="141"/>
      <c r="G27" s="141"/>
      <c r="K27" s="87"/>
    </row>
    <row r="28" spans="1:11" ht="12.75">
      <c r="A28" s="14">
        <v>1</v>
      </c>
      <c r="B28" s="14">
        <v>2</v>
      </c>
      <c r="C28" s="14">
        <v>3</v>
      </c>
      <c r="D28" s="14">
        <v>4</v>
      </c>
      <c r="E28" s="14">
        <v>5</v>
      </c>
      <c r="F28" s="14">
        <v>6</v>
      </c>
      <c r="G28" s="14">
        <v>7</v>
      </c>
      <c r="K28" s="87"/>
    </row>
    <row r="29" spans="1:11" ht="38.25">
      <c r="A29" s="142" t="s">
        <v>16</v>
      </c>
      <c r="B29" s="140" t="s">
        <v>8</v>
      </c>
      <c r="C29" s="3" t="s">
        <v>32</v>
      </c>
      <c r="D29" s="3" t="s">
        <v>33</v>
      </c>
      <c r="E29" s="140" t="s">
        <v>0</v>
      </c>
      <c r="F29" s="140"/>
      <c r="G29" s="140"/>
      <c r="K29" s="87"/>
    </row>
    <row r="30" spans="1:11" ht="12.75">
      <c r="A30" s="143"/>
      <c r="B30" s="140"/>
      <c r="C30" s="14" t="s">
        <v>4</v>
      </c>
      <c r="D30" s="5" t="s">
        <v>5</v>
      </c>
      <c r="E30" s="5" t="s">
        <v>12</v>
      </c>
      <c r="F30" s="5" t="s">
        <v>17</v>
      </c>
      <c r="G30" s="5" t="s">
        <v>210</v>
      </c>
      <c r="K30" s="79"/>
    </row>
    <row r="31" spans="1:11" ht="12.75">
      <c r="A31" s="3" t="s">
        <v>149</v>
      </c>
      <c r="B31" s="72" t="s">
        <v>10</v>
      </c>
      <c r="C31" s="73">
        <v>7418</v>
      </c>
      <c r="D31" s="73">
        <v>4686</v>
      </c>
      <c r="E31" s="60">
        <f aca="true" t="shared" si="0" ref="E31:G35">E56</f>
        <v>6182</v>
      </c>
      <c r="F31" s="60">
        <f t="shared" si="0"/>
        <v>0</v>
      </c>
      <c r="G31" s="60">
        <f t="shared" si="0"/>
        <v>0</v>
      </c>
      <c r="K31" s="79"/>
    </row>
    <row r="32" spans="1:11" ht="12.75">
      <c r="A32" s="3" t="s">
        <v>150</v>
      </c>
      <c r="B32" s="72" t="s">
        <v>10</v>
      </c>
      <c r="C32" s="73">
        <v>4923</v>
      </c>
      <c r="D32" s="73">
        <f>6358+125.5</f>
        <v>6483.5</v>
      </c>
      <c r="E32" s="60">
        <f t="shared" si="0"/>
        <v>13614</v>
      </c>
      <c r="F32" s="60">
        <f t="shared" si="0"/>
        <v>0</v>
      </c>
      <c r="G32" s="60">
        <f t="shared" si="0"/>
        <v>0</v>
      </c>
      <c r="K32" s="79"/>
    </row>
    <row r="33" spans="1:11" ht="12.75">
      <c r="A33" s="3" t="s">
        <v>151</v>
      </c>
      <c r="B33" s="72" t="s">
        <v>10</v>
      </c>
      <c r="C33" s="73">
        <v>2350.6</v>
      </c>
      <c r="D33" s="73">
        <f>1030-271.1</f>
        <v>758.9</v>
      </c>
      <c r="E33" s="60">
        <f t="shared" si="0"/>
        <v>0</v>
      </c>
      <c r="F33" s="60">
        <f t="shared" si="0"/>
        <v>0</v>
      </c>
      <c r="G33" s="60">
        <f t="shared" si="0"/>
        <v>0</v>
      </c>
      <c r="K33" s="79"/>
    </row>
    <row r="34" spans="1:11" ht="12" customHeight="1">
      <c r="A34" s="78" t="s">
        <v>152</v>
      </c>
      <c r="B34" s="72" t="s">
        <v>10</v>
      </c>
      <c r="C34" s="73"/>
      <c r="D34" s="73">
        <v>820</v>
      </c>
      <c r="E34" s="60">
        <f t="shared" si="0"/>
        <v>0</v>
      </c>
      <c r="F34" s="60">
        <f t="shared" si="0"/>
        <v>0</v>
      </c>
      <c r="G34" s="60">
        <f t="shared" si="0"/>
        <v>0</v>
      </c>
      <c r="K34" s="79"/>
    </row>
    <row r="35" spans="1:11" ht="16.5" customHeight="1">
      <c r="A35" s="96" t="s">
        <v>153</v>
      </c>
      <c r="B35" s="72" t="s">
        <v>10</v>
      </c>
      <c r="C35" s="73"/>
      <c r="D35" s="73"/>
      <c r="E35" s="60">
        <f t="shared" si="0"/>
        <v>0</v>
      </c>
      <c r="F35" s="60">
        <f t="shared" si="0"/>
        <v>0</v>
      </c>
      <c r="G35" s="60">
        <f t="shared" si="0"/>
        <v>0</v>
      </c>
      <c r="K35" s="79"/>
    </row>
    <row r="36" spans="1:11" ht="15.75" customHeight="1">
      <c r="A36" s="6" t="s">
        <v>65</v>
      </c>
      <c r="B36" s="72" t="s">
        <v>10</v>
      </c>
      <c r="C36" s="73">
        <v>14958</v>
      </c>
      <c r="D36" s="73">
        <f>D76</f>
        <v>14881.6</v>
      </c>
      <c r="E36" s="73">
        <f>E76</f>
        <v>17051</v>
      </c>
      <c r="F36" s="73">
        <f>F76</f>
        <v>18248</v>
      </c>
      <c r="G36" s="73">
        <f>G76</f>
        <v>19528</v>
      </c>
      <c r="K36" s="79"/>
    </row>
    <row r="37" spans="1:7" ht="24.75" customHeight="1">
      <c r="A37" s="6" t="s">
        <v>67</v>
      </c>
      <c r="B37" s="72" t="s">
        <v>10</v>
      </c>
      <c r="C37" s="73">
        <v>85</v>
      </c>
      <c r="D37" s="73">
        <v>85</v>
      </c>
      <c r="E37" s="73">
        <v>50</v>
      </c>
      <c r="F37" s="73">
        <v>50</v>
      </c>
      <c r="G37" s="73">
        <v>50</v>
      </c>
    </row>
    <row r="38" spans="1:7" ht="25.5">
      <c r="A38" s="15" t="s">
        <v>18</v>
      </c>
      <c r="B38" s="16" t="s">
        <v>10</v>
      </c>
      <c r="C38" s="35">
        <f>SUM(C31:C37)</f>
        <v>29734.6</v>
      </c>
      <c r="D38" s="35">
        <f>SUM(D31:D37)</f>
        <v>27715</v>
      </c>
      <c r="E38" s="35">
        <f>SUM(E31:E37)</f>
        <v>36897</v>
      </c>
      <c r="F38" s="35">
        <f>SUM(F31:F37)</f>
        <v>18298</v>
      </c>
      <c r="G38" s="35">
        <f>SUM(G31:G37)</f>
        <v>19578</v>
      </c>
    </row>
    <row r="39" spans="1:7" ht="30" customHeight="1">
      <c r="A39" s="36" t="s">
        <v>147</v>
      </c>
      <c r="B39" s="19"/>
      <c r="C39" s="20"/>
      <c r="D39" s="21"/>
      <c r="E39" s="19"/>
      <c r="F39" s="19"/>
      <c r="G39" s="19"/>
    </row>
    <row r="40" spans="1:7" ht="12.75">
      <c r="A40" s="22" t="s">
        <v>21</v>
      </c>
      <c r="B40" s="19"/>
      <c r="C40" s="20"/>
      <c r="D40" s="21"/>
      <c r="E40" s="19"/>
      <c r="F40" s="19"/>
      <c r="G40" s="19"/>
    </row>
    <row r="41" spans="1:7" ht="12.75">
      <c r="A41" s="52" t="s">
        <v>23</v>
      </c>
      <c r="B41" s="152" t="s">
        <v>148</v>
      </c>
      <c r="C41" s="152"/>
      <c r="D41" s="152"/>
      <c r="E41" s="152"/>
      <c r="F41" s="152"/>
      <c r="G41" s="152"/>
    </row>
    <row r="42" spans="1:7" ht="12.75">
      <c r="A42" s="52" t="s">
        <v>25</v>
      </c>
      <c r="B42" s="53" t="s">
        <v>3</v>
      </c>
      <c r="C42" s="54"/>
      <c r="D42" s="55"/>
      <c r="E42" s="56"/>
      <c r="F42" s="56"/>
      <c r="G42" s="56"/>
    </row>
    <row r="43" spans="1:7" ht="27" customHeight="1">
      <c r="A43" s="57" t="s">
        <v>26</v>
      </c>
      <c r="B43" s="161" t="s">
        <v>216</v>
      </c>
      <c r="C43" s="161"/>
      <c r="D43" s="161"/>
      <c r="E43" s="161"/>
      <c r="F43" s="161"/>
      <c r="G43" s="161"/>
    </row>
    <row r="44" spans="1:7" ht="25.5" customHeight="1" hidden="1">
      <c r="A44" s="23"/>
      <c r="B44" s="19"/>
      <c r="C44" s="20"/>
      <c r="D44" s="21"/>
      <c r="E44" s="19"/>
      <c r="F44" s="19"/>
      <c r="G44" s="19"/>
    </row>
    <row r="45" spans="1:7" ht="38.25">
      <c r="A45" s="148" t="s">
        <v>9</v>
      </c>
      <c r="B45" s="140" t="s">
        <v>8</v>
      </c>
      <c r="C45" s="3" t="s">
        <v>32</v>
      </c>
      <c r="D45" s="3" t="s">
        <v>33</v>
      </c>
      <c r="E45" s="140" t="s">
        <v>0</v>
      </c>
      <c r="F45" s="140"/>
      <c r="G45" s="140"/>
    </row>
    <row r="46" spans="1:7" ht="12.75">
      <c r="A46" s="149"/>
      <c r="B46" s="140"/>
      <c r="C46" s="14" t="s">
        <v>4</v>
      </c>
      <c r="D46" s="5" t="s">
        <v>5</v>
      </c>
      <c r="E46" s="5" t="s">
        <v>12</v>
      </c>
      <c r="F46" s="5" t="s">
        <v>17</v>
      </c>
      <c r="G46" s="5" t="s">
        <v>210</v>
      </c>
    </row>
    <row r="47" spans="1:7" ht="12.75">
      <c r="A47" s="82" t="s">
        <v>149</v>
      </c>
      <c r="B47" s="5" t="s">
        <v>28</v>
      </c>
      <c r="C47" s="14">
        <v>20</v>
      </c>
      <c r="D47" s="5">
        <v>26</v>
      </c>
      <c r="E47" s="119">
        <v>27</v>
      </c>
      <c r="F47" s="5"/>
      <c r="G47" s="5"/>
    </row>
    <row r="48" spans="1:7" ht="12.75">
      <c r="A48" s="82" t="s">
        <v>150</v>
      </c>
      <c r="B48" s="5" t="s">
        <v>28</v>
      </c>
      <c r="C48" s="14">
        <v>15</v>
      </c>
      <c r="D48" s="5">
        <v>29</v>
      </c>
      <c r="E48" s="119">
        <v>40</v>
      </c>
      <c r="F48" s="5"/>
      <c r="G48" s="5"/>
    </row>
    <row r="49" spans="1:7" ht="12.75">
      <c r="A49" s="82" t="s">
        <v>151</v>
      </c>
      <c r="B49" s="5" t="s">
        <v>28</v>
      </c>
      <c r="C49" s="14">
        <v>7</v>
      </c>
      <c r="D49" s="5">
        <v>6</v>
      </c>
      <c r="E49" s="119"/>
      <c r="F49" s="5"/>
      <c r="G49" s="5"/>
    </row>
    <row r="50" spans="1:7" ht="25.5">
      <c r="A50" s="86" t="s">
        <v>152</v>
      </c>
      <c r="B50" s="5" t="s">
        <v>28</v>
      </c>
      <c r="C50" s="81"/>
      <c r="D50" s="81">
        <v>24</v>
      </c>
      <c r="E50" s="122"/>
      <c r="F50" s="81"/>
      <c r="G50" s="81"/>
    </row>
    <row r="51" spans="1:7" ht="12.75">
      <c r="A51" s="101" t="s">
        <v>153</v>
      </c>
      <c r="B51" s="5" t="s">
        <v>28</v>
      </c>
      <c r="C51" s="97"/>
      <c r="D51" s="97"/>
      <c r="E51" s="123"/>
      <c r="F51" s="97"/>
      <c r="G51" s="97"/>
    </row>
    <row r="52" spans="1:7" ht="25.5">
      <c r="A52" s="37" t="s">
        <v>61</v>
      </c>
      <c r="B52" s="45" t="s">
        <v>28</v>
      </c>
      <c r="C52" s="46">
        <f>SUM(C47:C51)</f>
        <v>42</v>
      </c>
      <c r="D52" s="46">
        <f>SUM(D47:D51)</f>
        <v>85</v>
      </c>
      <c r="E52" s="46">
        <f>SUM(E47:E51)</f>
        <v>67</v>
      </c>
      <c r="F52" s="46">
        <f>SUM(F47:F51)</f>
        <v>0</v>
      </c>
      <c r="G52" s="46">
        <f>SUM(G47:G51)</f>
        <v>0</v>
      </c>
    </row>
    <row r="53" spans="1:7" ht="12.75">
      <c r="A53" s="47"/>
      <c r="B53" s="48"/>
      <c r="C53" s="49"/>
      <c r="D53" s="49"/>
      <c r="E53" s="49"/>
      <c r="F53" s="49"/>
      <c r="G53" s="49"/>
    </row>
    <row r="54" spans="1:7" ht="38.25">
      <c r="A54" s="146" t="s">
        <v>19</v>
      </c>
      <c r="B54" s="147" t="s">
        <v>8</v>
      </c>
      <c r="C54" s="44" t="s">
        <v>32</v>
      </c>
      <c r="D54" s="44" t="s">
        <v>33</v>
      </c>
      <c r="E54" s="147" t="s">
        <v>0</v>
      </c>
      <c r="F54" s="147"/>
      <c r="G54" s="147"/>
    </row>
    <row r="55" spans="1:2" ht="12.75">
      <c r="A55" s="143"/>
      <c r="B55" s="140"/>
    </row>
    <row r="56" spans="1:7" ht="12.75">
      <c r="A56" s="82" t="s">
        <v>149</v>
      </c>
      <c r="B56" s="72" t="s">
        <v>10</v>
      </c>
      <c r="C56" s="73">
        <v>7418</v>
      </c>
      <c r="D56" s="73">
        <v>4686</v>
      </c>
      <c r="E56" s="73">
        <v>6182</v>
      </c>
      <c r="F56" s="73"/>
      <c r="G56" s="73"/>
    </row>
    <row r="57" spans="1:7" ht="12.75">
      <c r="A57" s="82" t="s">
        <v>150</v>
      </c>
      <c r="B57" s="72" t="s">
        <v>10</v>
      </c>
      <c r="C57" s="73">
        <v>4923</v>
      </c>
      <c r="D57" s="73">
        <f>6358+125.5</f>
        <v>6483.5</v>
      </c>
      <c r="E57" s="73">
        <v>13614</v>
      </c>
      <c r="F57" s="73">
        <v>0</v>
      </c>
      <c r="G57" s="73">
        <v>0</v>
      </c>
    </row>
    <row r="58" spans="1:7" ht="12.75">
      <c r="A58" s="82" t="s">
        <v>151</v>
      </c>
      <c r="B58" s="72" t="s">
        <v>10</v>
      </c>
      <c r="C58" s="73">
        <v>2350.6</v>
      </c>
      <c r="D58" s="73">
        <f>1030-271.1</f>
        <v>758.9</v>
      </c>
      <c r="E58" s="73">
        <v>0</v>
      </c>
      <c r="F58" s="73">
        <v>0</v>
      </c>
      <c r="G58" s="73">
        <v>0</v>
      </c>
    </row>
    <row r="59" spans="1:7" ht="25.5">
      <c r="A59" s="86" t="s">
        <v>152</v>
      </c>
      <c r="B59" s="72" t="s">
        <v>10</v>
      </c>
      <c r="C59" s="73"/>
      <c r="D59" s="73"/>
      <c r="E59" s="73">
        <v>0</v>
      </c>
      <c r="F59" s="73">
        <v>0</v>
      </c>
      <c r="G59" s="73">
        <v>0</v>
      </c>
    </row>
    <row r="60" spans="1:7" ht="12.75">
      <c r="A60" s="101" t="s">
        <v>153</v>
      </c>
      <c r="B60" s="72" t="s">
        <v>10</v>
      </c>
      <c r="C60" s="73"/>
      <c r="D60" s="73"/>
      <c r="E60" s="73"/>
      <c r="F60" s="73"/>
      <c r="G60" s="73"/>
    </row>
    <row r="61" spans="1:7" ht="25.5">
      <c r="A61" s="38" t="s">
        <v>20</v>
      </c>
      <c r="B61" s="16" t="s">
        <v>10</v>
      </c>
      <c r="C61" s="35">
        <f>SUM(C60:C60)+C56+C57+C58+C59</f>
        <v>14691.6</v>
      </c>
      <c r="D61" s="35">
        <f>SUM(D60:D60)+D56+D57+D58+D59</f>
        <v>11928.4</v>
      </c>
      <c r="E61" s="35">
        <f>SUM(E60:E60)+E56+E57+E58+E59</f>
        <v>19796</v>
      </c>
      <c r="F61" s="35">
        <f>SUM(F60:F60)+F56+F57+F58+F59</f>
        <v>0</v>
      </c>
      <c r="G61" s="35">
        <f>SUM(G60:G60)+G56+G57+G58+G59</f>
        <v>0</v>
      </c>
    </row>
    <row r="62" spans="1:7" ht="12.75">
      <c r="A62" s="18"/>
      <c r="B62" s="19"/>
      <c r="C62" s="20"/>
      <c r="D62" s="21"/>
      <c r="E62" s="19"/>
      <c r="F62" s="19"/>
      <c r="G62" s="19"/>
    </row>
    <row r="63" spans="1:7" ht="12.75">
      <c r="A63" s="36" t="s">
        <v>59</v>
      </c>
      <c r="B63" s="19"/>
      <c r="C63" s="20"/>
      <c r="D63" s="21"/>
      <c r="E63" s="19"/>
      <c r="F63" s="19"/>
      <c r="G63" s="19"/>
    </row>
    <row r="64" spans="1:7" ht="12.75">
      <c r="A64" s="22" t="s">
        <v>21</v>
      </c>
      <c r="B64" s="19"/>
      <c r="C64" s="20"/>
      <c r="D64" s="21"/>
      <c r="E64" s="19"/>
      <c r="F64" s="19"/>
      <c r="G64" s="19"/>
    </row>
    <row r="65" spans="1:7" ht="12.75">
      <c r="A65" s="52" t="s">
        <v>23</v>
      </c>
      <c r="B65" s="152" t="s">
        <v>60</v>
      </c>
      <c r="C65" s="152"/>
      <c r="D65" s="152"/>
      <c r="E65" s="152"/>
      <c r="F65" s="152"/>
      <c r="G65" s="152"/>
    </row>
    <row r="66" spans="1:7" ht="12.75">
      <c r="A66" s="52" t="s">
        <v>25</v>
      </c>
      <c r="B66" s="53" t="s">
        <v>3</v>
      </c>
      <c r="C66" s="54"/>
      <c r="D66" s="55"/>
      <c r="E66" s="56"/>
      <c r="F66" s="56"/>
      <c r="G66" s="56"/>
    </row>
    <row r="67" spans="1:7" ht="42.75" customHeight="1">
      <c r="A67" s="57" t="s">
        <v>26</v>
      </c>
      <c r="B67" s="161" t="s">
        <v>176</v>
      </c>
      <c r="C67" s="161"/>
      <c r="D67" s="161"/>
      <c r="E67" s="161"/>
      <c r="F67" s="161"/>
      <c r="G67" s="161"/>
    </row>
    <row r="68" spans="1:7" ht="12.75">
      <c r="A68" s="23"/>
      <c r="B68" s="19"/>
      <c r="C68" s="20"/>
      <c r="D68" s="21"/>
      <c r="E68" s="19"/>
      <c r="F68" s="19"/>
      <c r="G68" s="19"/>
    </row>
    <row r="69" spans="1:7" ht="38.25">
      <c r="A69" s="148" t="s">
        <v>9</v>
      </c>
      <c r="B69" s="140" t="s">
        <v>8</v>
      </c>
      <c r="C69" s="3" t="s">
        <v>32</v>
      </c>
      <c r="D69" s="3" t="s">
        <v>33</v>
      </c>
      <c r="E69" s="140" t="s">
        <v>0</v>
      </c>
      <c r="F69" s="140"/>
      <c r="G69" s="140"/>
    </row>
    <row r="70" spans="1:7" ht="12.75">
      <c r="A70" s="149"/>
      <c r="B70" s="140"/>
      <c r="C70" s="14" t="s">
        <v>4</v>
      </c>
      <c r="D70" s="5" t="s">
        <v>5</v>
      </c>
      <c r="E70" s="5" t="s">
        <v>12</v>
      </c>
      <c r="F70" s="5" t="s">
        <v>17</v>
      </c>
      <c r="G70" s="5" t="s">
        <v>210</v>
      </c>
    </row>
    <row r="71" spans="1:7" ht="51">
      <c r="A71" s="64" t="s">
        <v>175</v>
      </c>
      <c r="B71" s="5" t="s">
        <v>173</v>
      </c>
      <c r="C71" s="74" t="s">
        <v>169</v>
      </c>
      <c r="D71" s="74" t="s">
        <v>174</v>
      </c>
      <c r="E71" s="74" t="s">
        <v>223</v>
      </c>
      <c r="F71" s="74" t="s">
        <v>224</v>
      </c>
      <c r="G71" s="74" t="s">
        <v>223</v>
      </c>
    </row>
    <row r="72" spans="1:7" ht="25.5">
      <c r="A72" s="37" t="s">
        <v>61</v>
      </c>
      <c r="B72" s="45" t="s">
        <v>28</v>
      </c>
      <c r="C72" s="46">
        <v>216</v>
      </c>
      <c r="D72" s="46">
        <v>175</v>
      </c>
      <c r="E72" s="46">
        <v>102</v>
      </c>
      <c r="F72" s="46">
        <v>102</v>
      </c>
      <c r="G72" s="46">
        <v>102</v>
      </c>
    </row>
    <row r="73" spans="1:7" ht="12.75">
      <c r="A73" s="47"/>
      <c r="B73" s="48"/>
      <c r="C73" s="49"/>
      <c r="D73" s="49"/>
      <c r="E73" s="49"/>
      <c r="F73" s="49"/>
      <c r="G73" s="49"/>
    </row>
    <row r="74" spans="1:7" ht="38.25">
      <c r="A74" s="146" t="s">
        <v>19</v>
      </c>
      <c r="B74" s="147" t="s">
        <v>8</v>
      </c>
      <c r="C74" s="44" t="s">
        <v>32</v>
      </c>
      <c r="D74" s="44" t="s">
        <v>33</v>
      </c>
      <c r="E74" s="147" t="s">
        <v>0</v>
      </c>
      <c r="F74" s="147"/>
      <c r="G74" s="147"/>
    </row>
    <row r="75" spans="1:7" ht="12.75">
      <c r="A75" s="143"/>
      <c r="B75" s="140"/>
      <c r="C75" s="14" t="s">
        <v>4</v>
      </c>
      <c r="D75" s="5" t="s">
        <v>5</v>
      </c>
      <c r="E75" s="5" t="s">
        <v>12</v>
      </c>
      <c r="F75" s="5" t="s">
        <v>17</v>
      </c>
      <c r="G75" s="5" t="s">
        <v>210</v>
      </c>
    </row>
    <row r="76" spans="1:7" ht="12.75">
      <c r="A76" s="6" t="s">
        <v>65</v>
      </c>
      <c r="B76" s="72" t="s">
        <v>10</v>
      </c>
      <c r="C76" s="73">
        <v>14958</v>
      </c>
      <c r="D76" s="73">
        <f>10145+4736.6</f>
        <v>14881.6</v>
      </c>
      <c r="E76" s="115">
        <v>17051</v>
      </c>
      <c r="F76" s="115">
        <v>18248</v>
      </c>
      <c r="G76" s="115">
        <v>19528</v>
      </c>
    </row>
    <row r="77" spans="1:7" ht="25.5">
      <c r="A77" s="6" t="s">
        <v>67</v>
      </c>
      <c r="B77" s="72" t="s">
        <v>10</v>
      </c>
      <c r="C77" s="73">
        <v>85</v>
      </c>
      <c r="D77" s="73">
        <v>85</v>
      </c>
      <c r="E77" s="73">
        <v>50</v>
      </c>
      <c r="F77" s="73">
        <v>50</v>
      </c>
      <c r="G77" s="73">
        <v>50</v>
      </c>
    </row>
    <row r="78" spans="1:7" ht="12.75">
      <c r="A78" s="6" t="s">
        <v>66</v>
      </c>
      <c r="B78" s="72" t="s">
        <v>10</v>
      </c>
      <c r="C78" s="73"/>
      <c r="D78" s="73">
        <v>820</v>
      </c>
      <c r="E78" s="73"/>
      <c r="F78" s="73"/>
      <c r="G78" s="73"/>
    </row>
    <row r="79" spans="1:7" ht="25.5">
      <c r="A79" s="38" t="s">
        <v>20</v>
      </c>
      <c r="B79" s="16" t="s">
        <v>10</v>
      </c>
      <c r="C79" s="35">
        <f>C76+C77+C78</f>
        <v>15043</v>
      </c>
      <c r="D79" s="35">
        <f>D76+D77+D78</f>
        <v>15786.6</v>
      </c>
      <c r="E79" s="35">
        <f>E76+E77+E78</f>
        <v>17101</v>
      </c>
      <c r="F79" s="35">
        <f>F76+F77+F78</f>
        <v>18298</v>
      </c>
      <c r="G79" s="35">
        <f>G76+G77+G78</f>
        <v>19578</v>
      </c>
    </row>
  </sheetData>
  <sheetProtection/>
  <mergeCells count="45">
    <mergeCell ref="E45:G45"/>
    <mergeCell ref="A54:A55"/>
    <mergeCell ref="B54:B55"/>
    <mergeCell ref="E54:G54"/>
    <mergeCell ref="B17:G17"/>
    <mergeCell ref="B25:G25"/>
    <mergeCell ref="A20:C20"/>
    <mergeCell ref="K19:L19"/>
    <mergeCell ref="K20:L20"/>
    <mergeCell ref="K21:L21"/>
    <mergeCell ref="K22:L22"/>
    <mergeCell ref="K23:L23"/>
    <mergeCell ref="K24:L24"/>
    <mergeCell ref="B69:B70"/>
    <mergeCell ref="E69:G69"/>
    <mergeCell ref="A21:C21"/>
    <mergeCell ref="A22:C22"/>
    <mergeCell ref="A23:C23"/>
    <mergeCell ref="A24:C24"/>
    <mergeCell ref="B41:G41"/>
    <mergeCell ref="B43:G43"/>
    <mergeCell ref="A45:A46"/>
    <mergeCell ref="B45:B46"/>
    <mergeCell ref="A74:A75"/>
    <mergeCell ref="B74:B75"/>
    <mergeCell ref="E74:G74"/>
    <mergeCell ref="A27:G27"/>
    <mergeCell ref="A29:A30"/>
    <mergeCell ref="B29:B30"/>
    <mergeCell ref="E29:G29"/>
    <mergeCell ref="B65:G65"/>
    <mergeCell ref="B67:G67"/>
    <mergeCell ref="A69:A70"/>
    <mergeCell ref="A8:G8"/>
    <mergeCell ref="A9:G9"/>
    <mergeCell ref="D12:G12"/>
    <mergeCell ref="B16:G16"/>
    <mergeCell ref="A18:C18"/>
    <mergeCell ref="A19:C19"/>
    <mergeCell ref="B1:G1"/>
    <mergeCell ref="A2:G2"/>
    <mergeCell ref="A3:G3"/>
    <mergeCell ref="A4:G4"/>
    <mergeCell ref="B5:E5"/>
    <mergeCell ref="A7:G7"/>
  </mergeCells>
  <printOptions/>
  <pageMargins left="0.7086614173228347" right="0.7086614173228347" top="0.7480314960629921" bottom="0.7480314960629921" header="0.31496062992125984" footer="0.31496062992125984"/>
  <pageSetup fitToHeight="3"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Q88"/>
  <sheetViews>
    <sheetView zoomScalePageLayoutView="0" workbookViewId="0" topLeftCell="A13">
      <selection activeCell="J10" sqref="J10"/>
    </sheetView>
  </sheetViews>
  <sheetFormatPr defaultColWidth="9.00390625" defaultRowHeight="12.75"/>
  <cols>
    <col min="1" max="1" width="27.125" style="0" customWidth="1"/>
    <col min="2" max="3" width="11.125" style="0" customWidth="1"/>
    <col min="4" max="4" width="10.625" style="0" customWidth="1"/>
    <col min="5" max="5" width="10.375" style="0" customWidth="1"/>
    <col min="13" max="13" width="42.125" style="0" customWidth="1"/>
  </cols>
  <sheetData>
    <row r="1" spans="1:7" ht="163.5" customHeight="1">
      <c r="A1" s="1"/>
      <c r="B1" s="135" t="s">
        <v>228</v>
      </c>
      <c r="C1" s="135"/>
      <c r="D1" s="135"/>
      <c r="E1" s="135"/>
      <c r="F1" s="135"/>
      <c r="G1" s="135"/>
    </row>
    <row r="2" spans="1:7" ht="14.25" customHeight="1">
      <c r="A2" s="1"/>
      <c r="B2" s="190" t="s">
        <v>229</v>
      </c>
      <c r="C2" s="135"/>
      <c r="D2" s="135"/>
      <c r="E2" s="135"/>
      <c r="F2" s="135"/>
      <c r="G2" s="135"/>
    </row>
    <row r="3" spans="1:7" ht="13.5" customHeight="1">
      <c r="A3" s="1"/>
      <c r="B3" s="135" t="s">
        <v>85</v>
      </c>
      <c r="C3" s="135"/>
      <c r="D3" s="135"/>
      <c r="E3" s="135"/>
      <c r="F3" s="135"/>
      <c r="G3" s="135"/>
    </row>
    <row r="4" spans="1:7" ht="14.25" customHeight="1">
      <c r="A4" s="1"/>
      <c r="B4" s="135" t="s">
        <v>86</v>
      </c>
      <c r="C4" s="135"/>
      <c r="D4" s="135"/>
      <c r="E4" s="135"/>
      <c r="F4" s="135"/>
      <c r="G4" s="135"/>
    </row>
    <row r="5" spans="1:7" ht="12.75" customHeight="1">
      <c r="A5" s="1"/>
      <c r="B5" s="135" t="s">
        <v>84</v>
      </c>
      <c r="C5" s="135"/>
      <c r="D5" s="135"/>
      <c r="E5" s="135"/>
      <c r="F5" s="135"/>
      <c r="G5" s="135"/>
    </row>
    <row r="6" spans="1:7" ht="14.25" customHeight="1">
      <c r="A6" s="1"/>
      <c r="B6" s="135" t="s">
        <v>87</v>
      </c>
      <c r="C6" s="135"/>
      <c r="D6" s="135"/>
      <c r="E6" s="135"/>
      <c r="F6" s="135"/>
      <c r="G6" s="135"/>
    </row>
    <row r="7" spans="1:7" ht="12" customHeight="1">
      <c r="A7" s="1"/>
      <c r="B7" s="135" t="s">
        <v>88</v>
      </c>
      <c r="C7" s="135"/>
      <c r="D7" s="135"/>
      <c r="E7" s="135"/>
      <c r="F7" s="135"/>
      <c r="G7" s="135"/>
    </row>
    <row r="8" spans="1:7" ht="12" customHeight="1">
      <c r="A8" s="1"/>
      <c r="B8" s="135" t="s">
        <v>89</v>
      </c>
      <c r="C8" s="135"/>
      <c r="D8" s="135"/>
      <c r="E8" s="135"/>
      <c r="F8" s="135"/>
      <c r="G8" s="135"/>
    </row>
    <row r="9" spans="1:7" ht="12" customHeight="1">
      <c r="A9" s="1"/>
      <c r="B9" s="135" t="s">
        <v>90</v>
      </c>
      <c r="C9" s="135"/>
      <c r="D9" s="135"/>
      <c r="E9" s="135"/>
      <c r="F9" s="135"/>
      <c r="G9" s="135"/>
    </row>
    <row r="10" spans="1:7" ht="8.25" customHeight="1">
      <c r="A10" s="1"/>
      <c r="B10" s="135" t="s">
        <v>230</v>
      </c>
      <c r="C10" s="135"/>
      <c r="D10" s="135"/>
      <c r="E10" s="135"/>
      <c r="F10" s="135"/>
      <c r="G10" s="135"/>
    </row>
    <row r="11" spans="1:7" ht="8.25" customHeight="1">
      <c r="A11" s="1"/>
      <c r="B11" s="135" t="s">
        <v>119</v>
      </c>
      <c r="C11" s="135"/>
      <c r="D11" s="135"/>
      <c r="E11" s="135"/>
      <c r="F11" s="135"/>
      <c r="G11" s="135"/>
    </row>
    <row r="12" spans="1:7" ht="12.75">
      <c r="A12" s="136" t="s">
        <v>91</v>
      </c>
      <c r="B12" s="189"/>
      <c r="C12" s="189"/>
      <c r="D12" s="189"/>
      <c r="E12" s="189"/>
      <c r="F12" s="189"/>
      <c r="G12" s="189"/>
    </row>
    <row r="13" spans="1:7" ht="12.75" customHeight="1">
      <c r="A13" s="138" t="s">
        <v>92</v>
      </c>
      <c r="B13" s="139"/>
      <c r="C13" s="139"/>
      <c r="D13" s="139"/>
      <c r="E13" s="139"/>
      <c r="F13" s="139"/>
      <c r="G13" s="139"/>
    </row>
    <row r="14" spans="1:7" ht="12.75">
      <c r="A14" s="144" t="s">
        <v>93</v>
      </c>
      <c r="B14" s="144"/>
      <c r="C14" s="144"/>
      <c r="D14" s="144"/>
      <c r="E14" s="144"/>
      <c r="F14" s="144"/>
      <c r="G14" s="144"/>
    </row>
    <row r="15" spans="1:7" ht="12.75">
      <c r="A15" s="9"/>
      <c r="B15" s="136" t="s">
        <v>213</v>
      </c>
      <c r="C15" s="136"/>
      <c r="D15" s="136"/>
      <c r="E15" s="136"/>
      <c r="F15" s="9"/>
      <c r="G15" s="9"/>
    </row>
    <row r="16" spans="1:7" ht="15" customHeight="1" hidden="1">
      <c r="A16" s="2"/>
      <c r="B16" s="1"/>
      <c r="C16" s="1"/>
      <c r="D16" s="1"/>
      <c r="E16" s="1"/>
      <c r="F16" s="1"/>
      <c r="G16" s="1"/>
    </row>
    <row r="17" spans="1:7" ht="21" customHeight="1">
      <c r="A17" s="145" t="s">
        <v>162</v>
      </c>
      <c r="B17" s="145"/>
      <c r="C17" s="145"/>
      <c r="D17" s="145"/>
      <c r="E17" s="145"/>
      <c r="F17" s="145"/>
      <c r="G17" s="145"/>
    </row>
    <row r="18" spans="1:7" ht="26.25" customHeight="1">
      <c r="A18" s="156" t="s">
        <v>181</v>
      </c>
      <c r="B18" s="156"/>
      <c r="C18" s="156"/>
      <c r="D18" s="156"/>
      <c r="E18" s="156"/>
      <c r="F18" s="156"/>
      <c r="G18" s="156"/>
    </row>
    <row r="19" spans="1:7" ht="63" customHeight="1">
      <c r="A19" s="151" t="s">
        <v>182</v>
      </c>
      <c r="B19" s="151"/>
      <c r="C19" s="151"/>
      <c r="D19" s="151"/>
      <c r="E19" s="151"/>
      <c r="F19" s="151"/>
      <c r="G19" s="151"/>
    </row>
    <row r="20" spans="1:7" ht="12.75">
      <c r="A20" s="24" t="s">
        <v>95</v>
      </c>
      <c r="B20" s="29"/>
      <c r="C20" s="29"/>
      <c r="D20" s="29"/>
      <c r="E20" s="29"/>
      <c r="F20" s="29"/>
      <c r="G20" s="29"/>
    </row>
    <row r="21" spans="1:7" ht="12.75">
      <c r="A21" s="32" t="s">
        <v>143</v>
      </c>
      <c r="B21" s="29"/>
      <c r="C21" s="29"/>
      <c r="D21" s="41" t="s">
        <v>96</v>
      </c>
      <c r="E21" s="29"/>
      <c r="F21" s="29"/>
      <c r="G21" s="29"/>
    </row>
    <row r="22" spans="1:9" ht="37.5" customHeight="1">
      <c r="A22" s="31" t="s">
        <v>142</v>
      </c>
      <c r="B22" s="29"/>
      <c r="C22" s="29"/>
      <c r="D22" s="152" t="s">
        <v>138</v>
      </c>
      <c r="E22" s="152"/>
      <c r="F22" s="152"/>
      <c r="G22" s="152"/>
      <c r="H22" s="116"/>
      <c r="I22" s="116"/>
    </row>
    <row r="23" spans="1:7" ht="12.75">
      <c r="A23" s="31" t="s">
        <v>98</v>
      </c>
      <c r="B23" s="29"/>
      <c r="C23" s="29"/>
      <c r="D23" s="29" t="s">
        <v>99</v>
      </c>
      <c r="E23" s="29"/>
      <c r="F23" s="29"/>
      <c r="G23" s="29"/>
    </row>
    <row r="24" spans="1:17" ht="12.75">
      <c r="A24" s="31" t="s">
        <v>100</v>
      </c>
      <c r="B24" s="29"/>
      <c r="C24" s="29"/>
      <c r="D24" s="1" t="s">
        <v>101</v>
      </c>
      <c r="E24" s="29"/>
      <c r="F24" s="29"/>
      <c r="G24" s="29"/>
      <c r="M24" s="79"/>
      <c r="N24" s="79"/>
      <c r="O24" s="79"/>
      <c r="P24" s="79"/>
      <c r="Q24" s="79"/>
    </row>
    <row r="25" spans="1:17" ht="3" customHeight="1">
      <c r="A25" s="43"/>
      <c r="B25" s="29"/>
      <c r="C25" s="29"/>
      <c r="D25" s="1"/>
      <c r="E25" s="29"/>
      <c r="F25" s="29"/>
      <c r="G25" s="29"/>
      <c r="M25" s="79"/>
      <c r="N25" s="79"/>
      <c r="O25" s="79"/>
      <c r="P25" s="79"/>
      <c r="Q25" s="79"/>
    </row>
    <row r="26" spans="1:17" ht="29.25" customHeight="1">
      <c r="A26" s="50" t="s">
        <v>22</v>
      </c>
      <c r="B26" s="154" t="s">
        <v>163</v>
      </c>
      <c r="C26" s="154"/>
      <c r="D26" s="154"/>
      <c r="E26" s="154"/>
      <c r="F26" s="154"/>
      <c r="G26" s="154"/>
      <c r="M26" s="79"/>
      <c r="N26" s="79"/>
      <c r="O26" s="79"/>
      <c r="P26" s="79"/>
      <c r="Q26" s="79"/>
    </row>
    <row r="27" spans="1:17" ht="14.25" customHeight="1">
      <c r="A27" s="183" t="s">
        <v>193</v>
      </c>
      <c r="B27" s="184"/>
      <c r="C27" s="185"/>
      <c r="D27" s="112" t="s">
        <v>194</v>
      </c>
      <c r="E27" s="112" t="s">
        <v>202</v>
      </c>
      <c r="F27" s="112" t="s">
        <v>203</v>
      </c>
      <c r="G27" s="112" t="s">
        <v>217</v>
      </c>
      <c r="M27" s="79"/>
      <c r="N27" s="79"/>
      <c r="O27" s="79"/>
      <c r="P27" s="79"/>
      <c r="Q27" s="79"/>
    </row>
    <row r="28" spans="1:17" ht="28.5" customHeight="1" thickBot="1">
      <c r="A28" s="186" t="s">
        <v>195</v>
      </c>
      <c r="B28" s="187"/>
      <c r="C28" s="188"/>
      <c r="D28" s="113" t="s">
        <v>76</v>
      </c>
      <c r="E28" s="89">
        <v>90.1</v>
      </c>
      <c r="F28" s="90">
        <v>90</v>
      </c>
      <c r="G28" s="120">
        <v>90</v>
      </c>
      <c r="M28" s="174"/>
      <c r="N28" s="174"/>
      <c r="O28" s="79"/>
      <c r="P28" s="79"/>
      <c r="Q28" s="79"/>
    </row>
    <row r="29" spans="1:17" ht="12.75" customHeight="1" thickBot="1">
      <c r="A29" s="180" t="s">
        <v>196</v>
      </c>
      <c r="B29" s="181"/>
      <c r="C29" s="182"/>
      <c r="D29" s="113" t="s">
        <v>197</v>
      </c>
      <c r="E29" s="89">
        <v>922</v>
      </c>
      <c r="F29" s="90">
        <v>923</v>
      </c>
      <c r="G29" s="127">
        <v>923</v>
      </c>
      <c r="M29" s="174"/>
      <c r="N29" s="174"/>
      <c r="O29" s="79"/>
      <c r="P29" s="79"/>
      <c r="Q29" s="79"/>
    </row>
    <row r="30" spans="1:17" ht="15.75" customHeight="1" thickBot="1">
      <c r="A30" s="180" t="s">
        <v>198</v>
      </c>
      <c r="B30" s="181"/>
      <c r="C30" s="182"/>
      <c r="D30" s="113"/>
      <c r="E30" s="89">
        <v>348</v>
      </c>
      <c r="F30" s="89">
        <v>348</v>
      </c>
      <c r="G30" s="128">
        <v>348</v>
      </c>
      <c r="M30" s="174"/>
      <c r="N30" s="174"/>
      <c r="O30" s="79"/>
      <c r="P30" s="79"/>
      <c r="Q30" s="79"/>
    </row>
    <row r="31" spans="1:17" ht="21" customHeight="1" thickBot="1">
      <c r="A31" s="180" t="s">
        <v>199</v>
      </c>
      <c r="B31" s="181"/>
      <c r="C31" s="182"/>
      <c r="D31" s="113" t="s">
        <v>160</v>
      </c>
      <c r="E31" s="89">
        <v>69</v>
      </c>
      <c r="F31" s="90">
        <v>65</v>
      </c>
      <c r="G31" s="120">
        <v>61</v>
      </c>
      <c r="M31" s="174"/>
      <c r="N31" s="174"/>
      <c r="O31" s="79"/>
      <c r="P31" s="79"/>
      <c r="Q31" s="79"/>
    </row>
    <row r="32" spans="1:17" ht="20.25" customHeight="1" thickBot="1">
      <c r="A32" s="180" t="s">
        <v>200</v>
      </c>
      <c r="B32" s="181"/>
      <c r="C32" s="182"/>
      <c r="D32" s="113" t="s">
        <v>76</v>
      </c>
      <c r="E32" s="89">
        <v>77</v>
      </c>
      <c r="F32" s="90">
        <v>78</v>
      </c>
      <c r="G32" s="120">
        <v>79</v>
      </c>
      <c r="M32" s="174"/>
      <c r="N32" s="174"/>
      <c r="O32" s="79"/>
      <c r="P32" s="79"/>
      <c r="Q32" s="79"/>
    </row>
    <row r="33" spans="1:17" ht="23.25" customHeight="1" thickBot="1">
      <c r="A33" s="176" t="s">
        <v>201</v>
      </c>
      <c r="B33" s="177"/>
      <c r="C33" s="178"/>
      <c r="D33" s="114" t="s">
        <v>76</v>
      </c>
      <c r="E33" s="92">
        <v>0</v>
      </c>
      <c r="F33" s="93">
        <v>0</v>
      </c>
      <c r="G33" s="121">
        <v>0</v>
      </c>
      <c r="M33" s="174"/>
      <c r="N33" s="174"/>
      <c r="O33" s="79"/>
      <c r="P33" s="79"/>
      <c r="Q33" s="79"/>
    </row>
    <row r="34" spans="1:17" ht="96" customHeight="1">
      <c r="A34" s="26" t="s">
        <v>227</v>
      </c>
      <c r="B34" s="161" t="s">
        <v>180</v>
      </c>
      <c r="C34" s="161"/>
      <c r="D34" s="161"/>
      <c r="E34" s="161"/>
      <c r="F34" s="161"/>
      <c r="G34" s="161"/>
      <c r="M34" s="87"/>
      <c r="N34" s="79"/>
      <c r="O34" s="79"/>
      <c r="P34" s="79"/>
      <c r="Q34" s="79"/>
    </row>
    <row r="35" spans="1:13" ht="25.5" customHeight="1">
      <c r="A35" s="26" t="s">
        <v>103</v>
      </c>
      <c r="B35" s="154" t="s">
        <v>231</v>
      </c>
      <c r="C35" s="154"/>
      <c r="D35" s="154"/>
      <c r="E35" s="154"/>
      <c r="F35" s="154"/>
      <c r="G35" s="154"/>
      <c r="M35" s="87"/>
    </row>
    <row r="36" spans="1:13" ht="12.75" hidden="1">
      <c r="A36" s="13"/>
      <c r="B36" s="1"/>
      <c r="C36" s="1"/>
      <c r="D36" s="1"/>
      <c r="E36" s="1"/>
      <c r="F36" s="1"/>
      <c r="G36" s="1"/>
      <c r="M36" s="87"/>
    </row>
    <row r="37" spans="1:13" ht="12.75" customHeight="1">
      <c r="A37" s="179" t="s">
        <v>104</v>
      </c>
      <c r="B37" s="179"/>
      <c r="C37" s="179"/>
      <c r="D37" s="179"/>
      <c r="E37" s="179"/>
      <c r="F37" s="179"/>
      <c r="G37" s="179"/>
      <c r="M37" s="87"/>
    </row>
    <row r="38" spans="1:13" ht="12.75">
      <c r="A38" s="3">
        <v>1</v>
      </c>
      <c r="B38" s="3">
        <v>2</v>
      </c>
      <c r="C38" s="3">
        <v>3</v>
      </c>
      <c r="D38" s="3">
        <v>4</v>
      </c>
      <c r="E38" s="3">
        <v>5</v>
      </c>
      <c r="F38" s="3">
        <v>6</v>
      </c>
      <c r="G38" s="3">
        <v>7</v>
      </c>
      <c r="M38" s="87"/>
    </row>
    <row r="39" spans="1:13" ht="38.25">
      <c r="A39" s="158" t="s">
        <v>105</v>
      </c>
      <c r="B39" s="159" t="s">
        <v>106</v>
      </c>
      <c r="C39" s="3" t="s">
        <v>107</v>
      </c>
      <c r="D39" s="3" t="s">
        <v>108</v>
      </c>
      <c r="E39" s="159" t="s">
        <v>109</v>
      </c>
      <c r="F39" s="159"/>
      <c r="G39" s="159"/>
      <c r="M39" s="87"/>
    </row>
    <row r="40" spans="1:13" ht="12.75">
      <c r="A40" s="160"/>
      <c r="B40" s="159"/>
      <c r="C40" s="3" t="s">
        <v>110</v>
      </c>
      <c r="D40" s="5" t="s">
        <v>111</v>
      </c>
      <c r="E40" s="5" t="s">
        <v>112</v>
      </c>
      <c r="F40" s="5" t="s">
        <v>113</v>
      </c>
      <c r="G40" s="5" t="s">
        <v>214</v>
      </c>
      <c r="M40" s="79"/>
    </row>
    <row r="41" spans="1:13" ht="36" customHeight="1">
      <c r="A41" s="6" t="s">
        <v>165</v>
      </c>
      <c r="B41" s="3" t="s">
        <v>115</v>
      </c>
      <c r="C41" s="73">
        <v>7418</v>
      </c>
      <c r="D41" s="73">
        <v>4686</v>
      </c>
      <c r="E41" s="60">
        <v>6182</v>
      </c>
      <c r="F41" s="60">
        <v>0</v>
      </c>
      <c r="G41" s="60">
        <v>0</v>
      </c>
      <c r="M41" s="79"/>
    </row>
    <row r="42" spans="1:13" ht="32.25" customHeight="1">
      <c r="A42" s="33" t="s">
        <v>166</v>
      </c>
      <c r="B42" s="3" t="s">
        <v>115</v>
      </c>
      <c r="C42" s="73">
        <v>4923</v>
      </c>
      <c r="D42" s="73">
        <v>6483.5</v>
      </c>
      <c r="E42" s="60">
        <v>13614</v>
      </c>
      <c r="F42" s="60">
        <v>0</v>
      </c>
      <c r="G42" s="60">
        <v>0</v>
      </c>
      <c r="M42" s="79"/>
    </row>
    <row r="43" spans="1:7" ht="36" customHeight="1">
      <c r="A43" s="6" t="s">
        <v>183</v>
      </c>
      <c r="B43" s="3" t="s">
        <v>115</v>
      </c>
      <c r="C43" s="73">
        <v>2350.6</v>
      </c>
      <c r="D43" s="73">
        <v>758.9</v>
      </c>
      <c r="E43" s="60">
        <v>0</v>
      </c>
      <c r="F43" s="60">
        <v>0</v>
      </c>
      <c r="G43" s="60">
        <v>0</v>
      </c>
    </row>
    <row r="44" spans="1:7" ht="20.25" customHeight="1">
      <c r="A44" s="6" t="s">
        <v>184</v>
      </c>
      <c r="B44" s="3" t="s">
        <v>115</v>
      </c>
      <c r="C44" s="73"/>
      <c r="D44" s="73">
        <v>820</v>
      </c>
      <c r="E44" s="60">
        <v>0</v>
      </c>
      <c r="F44" s="60">
        <v>0</v>
      </c>
      <c r="G44" s="60">
        <v>0</v>
      </c>
    </row>
    <row r="45" spans="1:7" ht="29.25" customHeight="1">
      <c r="A45" s="6" t="s">
        <v>185</v>
      </c>
      <c r="B45" s="3" t="s">
        <v>115</v>
      </c>
      <c r="C45" s="73"/>
      <c r="D45" s="73"/>
      <c r="E45" s="60">
        <v>0</v>
      </c>
      <c r="F45" s="60">
        <v>0</v>
      </c>
      <c r="G45" s="60">
        <v>0</v>
      </c>
    </row>
    <row r="46" spans="1:7" ht="12.75">
      <c r="A46" s="6" t="s">
        <v>168</v>
      </c>
      <c r="B46" s="3" t="s">
        <v>115</v>
      </c>
      <c r="C46" s="73">
        <v>14958</v>
      </c>
      <c r="D46" s="73">
        <v>14881.6</v>
      </c>
      <c r="E46" s="73">
        <v>17051</v>
      </c>
      <c r="F46" s="73">
        <v>18248</v>
      </c>
      <c r="G46" s="73">
        <v>19528</v>
      </c>
    </row>
    <row r="47" spans="1:7" ht="38.25">
      <c r="A47" s="103" t="s">
        <v>186</v>
      </c>
      <c r="B47" s="3"/>
      <c r="C47" s="73">
        <v>85</v>
      </c>
      <c r="D47" s="73">
        <v>85</v>
      </c>
      <c r="E47" s="73">
        <v>50</v>
      </c>
      <c r="F47" s="73">
        <v>50</v>
      </c>
      <c r="G47" s="73">
        <v>50</v>
      </c>
    </row>
    <row r="48" spans="1:7" ht="25.5">
      <c r="A48" s="38" t="s">
        <v>129</v>
      </c>
      <c r="B48" s="3" t="s">
        <v>115</v>
      </c>
      <c r="C48" s="35">
        <f>SUM(C41:C47)</f>
        <v>29734.6</v>
      </c>
      <c r="D48" s="35">
        <f>SUM(D41:D47)</f>
        <v>27715</v>
      </c>
      <c r="E48" s="35">
        <f>SUM(E41:E47)</f>
        <v>36897</v>
      </c>
      <c r="F48" s="35">
        <f>SUM(F41:F47)</f>
        <v>18298</v>
      </c>
      <c r="G48" s="35">
        <f>SUM(G41:G47)</f>
        <v>19578</v>
      </c>
    </row>
    <row r="49" spans="1:7" ht="12.75">
      <c r="A49" s="36" t="s">
        <v>116</v>
      </c>
      <c r="B49" s="75"/>
      <c r="C49" s="104"/>
      <c r="D49" s="105"/>
      <c r="E49" s="75"/>
      <c r="F49" s="75"/>
      <c r="G49" s="75"/>
    </row>
    <row r="50" spans="1:7" ht="12.75" customHeight="1">
      <c r="A50" s="95" t="s">
        <v>117</v>
      </c>
      <c r="B50" s="75"/>
      <c r="C50" s="104"/>
      <c r="D50" s="105"/>
      <c r="E50" s="75"/>
      <c r="F50" s="75"/>
      <c r="G50" s="75"/>
    </row>
    <row r="51" spans="1:7" ht="12.75" customHeight="1">
      <c r="A51" s="52" t="s">
        <v>140</v>
      </c>
      <c r="B51" s="152" t="s">
        <v>97</v>
      </c>
      <c r="C51" s="152"/>
      <c r="D51" s="152"/>
      <c r="E51" s="152"/>
      <c r="F51" s="152"/>
      <c r="G51" s="152"/>
    </row>
    <row r="52" spans="1:7" ht="38.25" customHeight="1">
      <c r="A52" s="52" t="s">
        <v>100</v>
      </c>
      <c r="B52" s="53" t="s">
        <v>101</v>
      </c>
      <c r="C52" s="106"/>
      <c r="D52" s="107"/>
      <c r="E52" s="108"/>
      <c r="F52" s="108"/>
      <c r="G52" s="108"/>
    </row>
    <row r="53" spans="1:7" ht="38.25" customHeight="1">
      <c r="A53" s="57" t="s">
        <v>141</v>
      </c>
      <c r="B53" s="175" t="s">
        <v>187</v>
      </c>
      <c r="C53" s="175"/>
      <c r="D53" s="175"/>
      <c r="E53" s="175"/>
      <c r="F53" s="175"/>
      <c r="G53" s="175"/>
    </row>
    <row r="54" spans="1:7" ht="38.25">
      <c r="A54" s="148" t="s">
        <v>118</v>
      </c>
      <c r="B54" s="159" t="s">
        <v>106</v>
      </c>
      <c r="C54" s="3" t="s">
        <v>107</v>
      </c>
      <c r="D54" s="3" t="s">
        <v>108</v>
      </c>
      <c r="E54" s="159" t="s">
        <v>109</v>
      </c>
      <c r="F54" s="159"/>
      <c r="G54" s="159"/>
    </row>
    <row r="55" spans="1:7" ht="12.75">
      <c r="A55" s="149"/>
      <c r="B55" s="159"/>
      <c r="C55" s="3" t="s">
        <v>110</v>
      </c>
      <c r="D55" s="5" t="s">
        <v>111</v>
      </c>
      <c r="E55" s="5" t="s">
        <v>112</v>
      </c>
      <c r="F55" s="5" t="s">
        <v>113</v>
      </c>
      <c r="G55" s="5" t="s">
        <v>214</v>
      </c>
    </row>
    <row r="56" spans="1:7" ht="12.75">
      <c r="A56" s="6" t="s">
        <v>165</v>
      </c>
      <c r="B56" s="3" t="s">
        <v>167</v>
      </c>
      <c r="C56" s="3">
        <v>20</v>
      </c>
      <c r="D56" s="5">
        <v>26</v>
      </c>
      <c r="E56" s="5">
        <v>27</v>
      </c>
      <c r="F56" s="5"/>
      <c r="G56" s="5"/>
    </row>
    <row r="57" spans="1:7" ht="12.75">
      <c r="A57" s="33" t="s">
        <v>166</v>
      </c>
      <c r="B57" s="3" t="s">
        <v>167</v>
      </c>
      <c r="C57" s="3">
        <v>15</v>
      </c>
      <c r="D57" s="5">
        <v>29</v>
      </c>
      <c r="E57" s="5">
        <v>40</v>
      </c>
      <c r="F57" s="5"/>
      <c r="G57" s="5"/>
    </row>
    <row r="58" spans="1:7" ht="12.75">
      <c r="A58" s="6" t="s">
        <v>183</v>
      </c>
      <c r="B58" s="3" t="s">
        <v>167</v>
      </c>
      <c r="C58" s="3">
        <v>7</v>
      </c>
      <c r="D58" s="5">
        <v>6</v>
      </c>
      <c r="E58" s="5"/>
      <c r="F58" s="5"/>
      <c r="G58" s="5"/>
    </row>
    <row r="59" spans="1:7" ht="12.75">
      <c r="A59" s="6" t="s">
        <v>184</v>
      </c>
      <c r="B59" s="3" t="s">
        <v>167</v>
      </c>
      <c r="C59" s="81"/>
      <c r="D59" s="81">
        <v>24</v>
      </c>
      <c r="E59" s="81"/>
      <c r="F59" s="81"/>
      <c r="G59" s="81"/>
    </row>
    <row r="60" spans="1:7" ht="25.5">
      <c r="A60" s="6" t="s">
        <v>185</v>
      </c>
      <c r="B60" s="3" t="s">
        <v>167</v>
      </c>
      <c r="C60" s="81"/>
      <c r="D60" s="81"/>
      <c r="E60" s="81"/>
      <c r="F60" s="81"/>
      <c r="G60" s="81"/>
    </row>
    <row r="61" spans="1:7" ht="25.5">
      <c r="A61" s="109" t="s">
        <v>188</v>
      </c>
      <c r="B61" s="5" t="s">
        <v>167</v>
      </c>
      <c r="C61" s="102">
        <f>SUM(C56:C60)</f>
        <v>42</v>
      </c>
      <c r="D61" s="102">
        <f>SUM(D56:D60)</f>
        <v>85</v>
      </c>
      <c r="E61" s="102">
        <f>SUM(E56:E60)</f>
        <v>67</v>
      </c>
      <c r="F61" s="102">
        <f>SUM(F56:F60)</f>
        <v>0</v>
      </c>
      <c r="G61" s="102">
        <f>SUM(G56:G60)</f>
        <v>0</v>
      </c>
    </row>
    <row r="62" spans="1:7" ht="12.75">
      <c r="A62" s="47"/>
      <c r="B62" s="48"/>
      <c r="C62" s="49"/>
      <c r="D62" s="49"/>
      <c r="E62" s="49"/>
      <c r="F62" s="49"/>
      <c r="G62" s="49"/>
    </row>
    <row r="63" spans="1:7" ht="38.25">
      <c r="A63" s="158" t="s">
        <v>105</v>
      </c>
      <c r="B63" s="159" t="s">
        <v>106</v>
      </c>
      <c r="C63" s="3" t="s">
        <v>107</v>
      </c>
      <c r="D63" s="3" t="s">
        <v>108</v>
      </c>
      <c r="E63" s="159" t="s">
        <v>109</v>
      </c>
      <c r="F63" s="159"/>
      <c r="G63" s="159"/>
    </row>
    <row r="64" spans="1:7" ht="12.75">
      <c r="A64" s="160"/>
      <c r="B64" s="159"/>
      <c r="C64" s="3" t="s">
        <v>110</v>
      </c>
      <c r="D64" s="5" t="s">
        <v>111</v>
      </c>
      <c r="E64" s="5" t="s">
        <v>112</v>
      </c>
      <c r="F64" s="5" t="s">
        <v>113</v>
      </c>
      <c r="G64" s="5" t="s">
        <v>214</v>
      </c>
    </row>
    <row r="65" spans="1:7" ht="12.75">
      <c r="A65" s="6" t="s">
        <v>165</v>
      </c>
      <c r="B65" s="3" t="s">
        <v>115</v>
      </c>
      <c r="C65" s="73">
        <v>7418</v>
      </c>
      <c r="D65" s="73">
        <v>4686</v>
      </c>
      <c r="E65" s="73">
        <v>6182</v>
      </c>
      <c r="F65" s="73"/>
      <c r="G65" s="73"/>
    </row>
    <row r="66" spans="1:7" ht="12.75">
      <c r="A66" s="33" t="s">
        <v>166</v>
      </c>
      <c r="B66" s="3" t="s">
        <v>115</v>
      </c>
      <c r="C66" s="73">
        <v>4923</v>
      </c>
      <c r="D66" s="73">
        <f>6358+125.5</f>
        <v>6483.5</v>
      </c>
      <c r="E66" s="73">
        <v>13614</v>
      </c>
      <c r="F66" s="73">
        <v>0</v>
      </c>
      <c r="G66" s="73">
        <v>0</v>
      </c>
    </row>
    <row r="67" spans="1:7" ht="12.75">
      <c r="A67" s="6" t="s">
        <v>183</v>
      </c>
      <c r="B67" s="3" t="s">
        <v>115</v>
      </c>
      <c r="C67" s="73">
        <v>2350.6</v>
      </c>
      <c r="D67" s="73">
        <f>1030-271.1</f>
        <v>758.9</v>
      </c>
      <c r="E67" s="73">
        <v>0</v>
      </c>
      <c r="F67" s="73">
        <v>0</v>
      </c>
      <c r="G67" s="73">
        <v>0</v>
      </c>
    </row>
    <row r="68" spans="1:7" ht="12.75">
      <c r="A68" s="6" t="s">
        <v>184</v>
      </c>
      <c r="B68" s="3" t="s">
        <v>115</v>
      </c>
      <c r="C68" s="73"/>
      <c r="D68" s="73"/>
      <c r="E68" s="73">
        <v>0</v>
      </c>
      <c r="F68" s="73">
        <v>0</v>
      </c>
      <c r="G68" s="73">
        <v>0</v>
      </c>
    </row>
    <row r="69" spans="1:7" ht="25.5">
      <c r="A69" s="6" t="s">
        <v>185</v>
      </c>
      <c r="B69" s="3" t="s">
        <v>115</v>
      </c>
      <c r="C69" s="73"/>
      <c r="D69" s="73"/>
      <c r="E69" s="73"/>
      <c r="F69" s="73"/>
      <c r="G69" s="73"/>
    </row>
    <row r="70" spans="1:7" ht="25.5">
      <c r="A70" s="38" t="s">
        <v>129</v>
      </c>
      <c r="B70" s="3" t="s">
        <v>115</v>
      </c>
      <c r="C70" s="35">
        <f>SUM(C69:C69)+C65+C66+C67+C68</f>
        <v>14691.6</v>
      </c>
      <c r="D70" s="35">
        <f>SUM(D69:D69)+D65+D66+D67+D68</f>
        <v>11928.4</v>
      </c>
      <c r="E70" s="35">
        <f>SUM(E69:E69)+E65+E66+E67+E68</f>
        <v>19796</v>
      </c>
      <c r="F70" s="35">
        <f>SUM(F69:F69)+F65+F66+F67+F68</f>
        <v>0</v>
      </c>
      <c r="G70" s="35">
        <f>SUM(G69:G69)+G65+G66+G67+G68</f>
        <v>0</v>
      </c>
    </row>
    <row r="71" spans="1:7" ht="12.75">
      <c r="A71" s="76"/>
      <c r="B71" s="75"/>
      <c r="C71" s="104"/>
      <c r="D71" s="105"/>
      <c r="E71" s="75"/>
      <c r="F71" s="75"/>
      <c r="G71" s="75"/>
    </row>
    <row r="72" spans="1:7" ht="12.75">
      <c r="A72" s="36" t="s">
        <v>144</v>
      </c>
      <c r="B72" s="75"/>
      <c r="C72" s="104"/>
      <c r="D72" s="105"/>
      <c r="E72" s="75"/>
      <c r="F72" s="75"/>
      <c r="G72" s="75"/>
    </row>
    <row r="73" spans="1:7" ht="12.75">
      <c r="A73" s="95" t="s">
        <v>117</v>
      </c>
      <c r="B73" s="75"/>
      <c r="C73" s="104"/>
      <c r="D73" s="105"/>
      <c r="E73" s="75"/>
      <c r="F73" s="75"/>
      <c r="G73" s="75"/>
    </row>
    <row r="74" spans="1:7" ht="12.75">
      <c r="A74" s="52" t="s">
        <v>137</v>
      </c>
      <c r="B74" s="152" t="s">
        <v>189</v>
      </c>
      <c r="C74" s="152"/>
      <c r="D74" s="152"/>
      <c r="E74" s="152"/>
      <c r="F74" s="152"/>
      <c r="G74" s="152"/>
    </row>
    <row r="75" spans="1:7" ht="12.75">
      <c r="A75" s="52" t="s">
        <v>100</v>
      </c>
      <c r="B75" s="53" t="s">
        <v>101</v>
      </c>
      <c r="C75" s="106"/>
      <c r="D75" s="107"/>
      <c r="E75" s="108"/>
      <c r="F75" s="108"/>
      <c r="G75" s="108"/>
    </row>
    <row r="76" spans="1:7" ht="38.25">
      <c r="A76" s="57" t="s">
        <v>145</v>
      </c>
      <c r="B76" s="175" t="s">
        <v>190</v>
      </c>
      <c r="C76" s="175"/>
      <c r="D76" s="175"/>
      <c r="E76" s="175"/>
      <c r="F76" s="175"/>
      <c r="G76" s="175"/>
    </row>
    <row r="77" spans="1:7" ht="12.75">
      <c r="A77" s="110"/>
      <c r="B77" s="75"/>
      <c r="C77" s="104"/>
      <c r="D77" s="105"/>
      <c r="E77" s="75"/>
      <c r="F77" s="75"/>
      <c r="G77" s="75"/>
    </row>
    <row r="78" spans="1:7" ht="38.25">
      <c r="A78" s="148" t="s">
        <v>118</v>
      </c>
      <c r="B78" s="159" t="s">
        <v>106</v>
      </c>
      <c r="C78" s="3" t="s">
        <v>107</v>
      </c>
      <c r="D78" s="3" t="s">
        <v>108</v>
      </c>
      <c r="E78" s="159" t="s">
        <v>109</v>
      </c>
      <c r="F78" s="159"/>
      <c r="G78" s="159"/>
    </row>
    <row r="79" spans="1:7" ht="12.75">
      <c r="A79" s="149"/>
      <c r="B79" s="159"/>
      <c r="C79" s="3" t="s">
        <v>110</v>
      </c>
      <c r="D79" s="5" t="s">
        <v>111</v>
      </c>
      <c r="E79" s="5" t="s">
        <v>112</v>
      </c>
      <c r="F79" s="5" t="s">
        <v>113</v>
      </c>
      <c r="G79" s="5" t="s">
        <v>214</v>
      </c>
    </row>
    <row r="80" spans="1:7" ht="63.75">
      <c r="A80" s="64" t="s">
        <v>191</v>
      </c>
      <c r="B80" s="5" t="s">
        <v>192</v>
      </c>
      <c r="C80" s="74" t="s">
        <v>169</v>
      </c>
      <c r="D80" s="74" t="s">
        <v>174</v>
      </c>
      <c r="E80" s="74" t="s">
        <v>232</v>
      </c>
      <c r="F80" s="74" t="s">
        <v>232</v>
      </c>
      <c r="G80" s="74" t="s">
        <v>232</v>
      </c>
    </row>
    <row r="81" spans="1:7" ht="25.5">
      <c r="A81" s="111" t="s">
        <v>188</v>
      </c>
      <c r="B81" s="5"/>
      <c r="C81" s="46">
        <v>216</v>
      </c>
      <c r="D81" s="46">
        <v>175</v>
      </c>
      <c r="E81" s="46">
        <v>102</v>
      </c>
      <c r="F81" s="46">
        <v>102</v>
      </c>
      <c r="G81" s="46">
        <v>102</v>
      </c>
    </row>
    <row r="82" spans="1:7" ht="12.75">
      <c r="A82" s="47"/>
      <c r="B82" s="48"/>
      <c r="C82" s="49"/>
      <c r="D82" s="49"/>
      <c r="E82" s="49"/>
      <c r="F82" s="49"/>
      <c r="G82" s="49"/>
    </row>
    <row r="83" spans="1:7" ht="38.25">
      <c r="A83" s="158" t="s">
        <v>105</v>
      </c>
      <c r="B83" s="159" t="s">
        <v>106</v>
      </c>
      <c r="C83" s="3" t="s">
        <v>107</v>
      </c>
      <c r="D83" s="3" t="s">
        <v>108</v>
      </c>
      <c r="E83" s="159" t="s">
        <v>109</v>
      </c>
      <c r="F83" s="159"/>
      <c r="G83" s="159"/>
    </row>
    <row r="84" spans="1:7" ht="12.75">
      <c r="A84" s="160"/>
      <c r="B84" s="159"/>
      <c r="C84" s="3" t="s">
        <v>110</v>
      </c>
      <c r="D84" s="5" t="s">
        <v>111</v>
      </c>
      <c r="E84" s="5" t="s">
        <v>112</v>
      </c>
      <c r="F84" s="5" t="s">
        <v>113</v>
      </c>
      <c r="G84" s="5" t="s">
        <v>214</v>
      </c>
    </row>
    <row r="85" spans="1:7" ht="12.75">
      <c r="A85" s="6" t="s">
        <v>168</v>
      </c>
      <c r="B85" s="3" t="s">
        <v>115</v>
      </c>
      <c r="C85" s="73">
        <v>14958</v>
      </c>
      <c r="D85" s="73">
        <f>10145+4736.6</f>
        <v>14881.6</v>
      </c>
      <c r="E85" s="115">
        <v>17051</v>
      </c>
      <c r="F85" s="115">
        <v>18248</v>
      </c>
      <c r="G85" s="115">
        <v>19528</v>
      </c>
    </row>
    <row r="86" spans="1:7" ht="38.25">
      <c r="A86" s="103" t="s">
        <v>186</v>
      </c>
      <c r="B86" s="3" t="s">
        <v>115</v>
      </c>
      <c r="C86" s="73">
        <v>85</v>
      </c>
      <c r="D86" s="73">
        <v>85</v>
      </c>
      <c r="E86" s="73">
        <v>50</v>
      </c>
      <c r="F86" s="73">
        <v>50</v>
      </c>
      <c r="G86" s="73">
        <v>50</v>
      </c>
    </row>
    <row r="87" spans="1:7" ht="12.75">
      <c r="A87" s="6" t="s">
        <v>184</v>
      </c>
      <c r="B87" s="3" t="s">
        <v>115</v>
      </c>
      <c r="C87" s="73"/>
      <c r="D87" s="73">
        <v>820</v>
      </c>
      <c r="E87" s="73"/>
      <c r="F87" s="73"/>
      <c r="G87" s="73"/>
    </row>
    <row r="88" spans="1:7" ht="25.5">
      <c r="A88" s="38" t="s">
        <v>129</v>
      </c>
      <c r="B88" s="3" t="s">
        <v>115</v>
      </c>
      <c r="C88" s="35">
        <f>C85+C86+C87</f>
        <v>15043</v>
      </c>
      <c r="D88" s="35">
        <f>D85+D86+D87</f>
        <v>15786.6</v>
      </c>
      <c r="E88" s="35">
        <f>E85+E86+E87</f>
        <v>17101</v>
      </c>
      <c r="F88" s="35">
        <f>F85+F86+F87</f>
        <v>18298</v>
      </c>
      <c r="G88" s="35">
        <f>G85+G86+G87</f>
        <v>19578</v>
      </c>
    </row>
  </sheetData>
  <sheetProtection/>
  <mergeCells count="55">
    <mergeCell ref="B8:G8"/>
    <mergeCell ref="B9:G9"/>
    <mergeCell ref="B10:G10"/>
    <mergeCell ref="B11:G11"/>
    <mergeCell ref="B2:G2"/>
    <mergeCell ref="B3:G3"/>
    <mergeCell ref="B4:G4"/>
    <mergeCell ref="B5:G5"/>
    <mergeCell ref="B6:G6"/>
    <mergeCell ref="B7:G7"/>
    <mergeCell ref="A83:A84"/>
    <mergeCell ref="B83:B84"/>
    <mergeCell ref="E83:G83"/>
    <mergeCell ref="A63:A64"/>
    <mergeCell ref="B63:B64"/>
    <mergeCell ref="E63:G63"/>
    <mergeCell ref="B74:G74"/>
    <mergeCell ref="B76:G76"/>
    <mergeCell ref="A78:A79"/>
    <mergeCell ref="B78:B79"/>
    <mergeCell ref="E78:G78"/>
    <mergeCell ref="B1:G1"/>
    <mergeCell ref="A12:G12"/>
    <mergeCell ref="A13:G13"/>
    <mergeCell ref="A14:G14"/>
    <mergeCell ref="B15:E15"/>
    <mergeCell ref="A17:G17"/>
    <mergeCell ref="A18:G18"/>
    <mergeCell ref="A19:G19"/>
    <mergeCell ref="B26:G26"/>
    <mergeCell ref="A27:C27"/>
    <mergeCell ref="A28:C28"/>
    <mergeCell ref="M28:N28"/>
    <mergeCell ref="A29:C29"/>
    <mergeCell ref="M29:N29"/>
    <mergeCell ref="D22:G22"/>
    <mergeCell ref="A30:C30"/>
    <mergeCell ref="M30:N30"/>
    <mergeCell ref="A31:C31"/>
    <mergeCell ref="M31:N31"/>
    <mergeCell ref="A32:C32"/>
    <mergeCell ref="M32:N32"/>
    <mergeCell ref="M33:N33"/>
    <mergeCell ref="B34:G34"/>
    <mergeCell ref="B35:G35"/>
    <mergeCell ref="A37:G37"/>
    <mergeCell ref="A39:A40"/>
    <mergeCell ref="B39:B40"/>
    <mergeCell ref="E39:G39"/>
    <mergeCell ref="B51:G51"/>
    <mergeCell ref="A54:A55"/>
    <mergeCell ref="B54:B55"/>
    <mergeCell ref="E54:G54"/>
    <mergeCell ref="B53:G53"/>
    <mergeCell ref="A33:C3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5"/>
  <sheetViews>
    <sheetView zoomScalePageLayoutView="0" workbookViewId="0" topLeftCell="A51">
      <selection activeCell="C58" sqref="C58"/>
    </sheetView>
  </sheetViews>
  <sheetFormatPr defaultColWidth="9.00390625" defaultRowHeight="12.75"/>
  <cols>
    <col min="1" max="1" width="27.625" style="1" customWidth="1"/>
    <col min="2" max="2" width="9.375" style="1" customWidth="1"/>
    <col min="3" max="3" width="11.25390625" style="1" customWidth="1"/>
    <col min="4" max="4" width="9.125" style="1" customWidth="1"/>
    <col min="5" max="5" width="10.75390625" style="1" customWidth="1"/>
    <col min="6" max="6" width="10.25390625" style="1" customWidth="1"/>
    <col min="7" max="8" width="9.125" style="1" customWidth="1"/>
    <col min="9" max="9" width="7.625" style="1" customWidth="1"/>
    <col min="10" max="10" width="9.625" style="1" customWidth="1"/>
    <col min="11" max="16384" width="9.125" style="1" customWidth="1"/>
  </cols>
  <sheetData>
    <row r="1" ht="18" customHeight="1" hidden="1">
      <c r="G1" s="40" t="s">
        <v>30</v>
      </c>
    </row>
    <row r="2" ht="12.75" hidden="1">
      <c r="G2" s="40" t="s">
        <v>31</v>
      </c>
    </row>
    <row r="3" ht="6" customHeight="1">
      <c r="G3" s="39"/>
    </row>
    <row r="4" spans="2:8" ht="234" customHeight="1">
      <c r="B4" s="135" t="s">
        <v>237</v>
      </c>
      <c r="C4" s="135"/>
      <c r="D4" s="135"/>
      <c r="E4" s="135"/>
      <c r="F4" s="135"/>
      <c r="G4" s="135"/>
      <c r="H4" s="33"/>
    </row>
    <row r="5" spans="1:10" ht="13.5" customHeight="1">
      <c r="A5" s="136" t="s">
        <v>11</v>
      </c>
      <c r="B5" s="137"/>
      <c r="C5" s="137"/>
      <c r="D5" s="137"/>
      <c r="E5" s="137"/>
      <c r="F5" s="137"/>
      <c r="G5" s="137"/>
      <c r="H5" s="33"/>
      <c r="I5" s="27"/>
      <c r="J5" s="27"/>
    </row>
    <row r="6" spans="1:10" ht="18" customHeight="1">
      <c r="A6" s="138" t="s">
        <v>51</v>
      </c>
      <c r="B6" s="139"/>
      <c r="C6" s="139"/>
      <c r="D6" s="139"/>
      <c r="E6" s="139"/>
      <c r="F6" s="139"/>
      <c r="G6" s="139"/>
      <c r="H6" s="33"/>
      <c r="I6" s="28"/>
      <c r="J6" s="28"/>
    </row>
    <row r="7" spans="1:10" ht="18" customHeight="1">
      <c r="A7" s="144" t="s">
        <v>13</v>
      </c>
      <c r="B7" s="144"/>
      <c r="C7" s="144"/>
      <c r="D7" s="144"/>
      <c r="E7" s="144"/>
      <c r="F7" s="144"/>
      <c r="G7" s="144"/>
      <c r="H7" s="33"/>
      <c r="J7" s="10"/>
    </row>
    <row r="8" spans="1:10" ht="12.75">
      <c r="A8" s="9"/>
      <c r="B8" s="136" t="s">
        <v>211</v>
      </c>
      <c r="C8" s="136"/>
      <c r="D8" s="136"/>
      <c r="E8" s="136"/>
      <c r="F8" s="9"/>
      <c r="G8" s="9"/>
      <c r="H8" s="33"/>
      <c r="J8" s="11"/>
    </row>
    <row r="9" ht="11.25" customHeight="1">
      <c r="A9" s="2"/>
    </row>
    <row r="10" spans="1:9" ht="38.25" customHeight="1">
      <c r="A10" s="145" t="s">
        <v>69</v>
      </c>
      <c r="B10" s="145"/>
      <c r="C10" s="145"/>
      <c r="D10" s="145"/>
      <c r="E10" s="145"/>
      <c r="F10" s="145"/>
      <c r="G10" s="145"/>
      <c r="H10" s="30"/>
      <c r="I10" s="30"/>
    </row>
    <row r="11" spans="1:9" ht="26.25" customHeight="1">
      <c r="A11" s="156" t="s">
        <v>68</v>
      </c>
      <c r="B11" s="156"/>
      <c r="C11" s="156"/>
      <c r="D11" s="156"/>
      <c r="E11" s="156"/>
      <c r="F11" s="156"/>
      <c r="G11" s="156"/>
      <c r="H11" s="29"/>
      <c r="I11" s="29"/>
    </row>
    <row r="12" spans="1:9" ht="85.5" customHeight="1">
      <c r="A12" s="153" t="s">
        <v>146</v>
      </c>
      <c r="B12" s="153"/>
      <c r="C12" s="153"/>
      <c r="D12" s="153"/>
      <c r="E12" s="153"/>
      <c r="F12" s="153"/>
      <c r="G12" s="153"/>
      <c r="H12" s="24"/>
      <c r="I12" s="24"/>
    </row>
    <row r="13" spans="1:9" ht="12.75">
      <c r="A13" s="24" t="s">
        <v>14</v>
      </c>
      <c r="B13" s="29"/>
      <c r="C13" s="29"/>
      <c r="D13" s="29"/>
      <c r="E13" s="29"/>
      <c r="F13" s="29"/>
      <c r="G13" s="29"/>
      <c r="H13" s="29"/>
      <c r="I13" s="29"/>
    </row>
    <row r="14" spans="1:9" ht="12.75">
      <c r="A14" s="32" t="s">
        <v>6</v>
      </c>
      <c r="B14" s="29"/>
      <c r="C14" s="29"/>
      <c r="D14" s="41" t="s">
        <v>54</v>
      </c>
      <c r="E14" s="29"/>
      <c r="F14" s="29"/>
      <c r="G14" s="29"/>
      <c r="H14" s="29"/>
      <c r="I14" s="29"/>
    </row>
    <row r="15" spans="1:9" ht="12.75">
      <c r="A15" s="31" t="s">
        <v>2</v>
      </c>
      <c r="B15" s="29"/>
      <c r="C15" s="29"/>
      <c r="D15" s="155" t="s">
        <v>24</v>
      </c>
      <c r="E15" s="155"/>
      <c r="F15" s="155"/>
      <c r="G15" s="155"/>
      <c r="H15" s="29"/>
      <c r="I15" s="29"/>
    </row>
    <row r="16" spans="1:9" ht="12.75">
      <c r="A16" s="31" t="s">
        <v>1</v>
      </c>
      <c r="B16" s="29"/>
      <c r="C16" s="29"/>
      <c r="D16" s="29" t="s">
        <v>55</v>
      </c>
      <c r="E16" s="29"/>
      <c r="F16" s="29"/>
      <c r="G16" s="29"/>
      <c r="H16" s="29"/>
      <c r="I16" s="29"/>
    </row>
    <row r="17" spans="1:9" ht="12.75">
      <c r="A17" s="31" t="s">
        <v>7</v>
      </c>
      <c r="B17" s="29"/>
      <c r="C17" s="29"/>
      <c r="D17" s="1" t="s">
        <v>3</v>
      </c>
      <c r="E17" s="29"/>
      <c r="F17" s="29"/>
      <c r="G17" s="29"/>
      <c r="H17" s="29"/>
      <c r="I17" s="29"/>
    </row>
    <row r="18" spans="1:9" ht="18" customHeight="1">
      <c r="A18" s="50" t="s">
        <v>22</v>
      </c>
      <c r="B18" s="153" t="s">
        <v>49</v>
      </c>
      <c r="C18" s="153"/>
      <c r="D18" s="153"/>
      <c r="E18" s="153"/>
      <c r="F18" s="153"/>
      <c r="G18" s="153"/>
      <c r="H18" s="12"/>
      <c r="I18" s="12"/>
    </row>
    <row r="19" spans="1:9" ht="27" customHeight="1">
      <c r="A19" s="51" t="s">
        <v>225</v>
      </c>
      <c r="B19" s="153" t="s">
        <v>170</v>
      </c>
      <c r="C19" s="153"/>
      <c r="D19" s="153"/>
      <c r="E19" s="153"/>
      <c r="F19" s="153"/>
      <c r="G19" s="153"/>
      <c r="H19" s="25"/>
      <c r="I19" s="25"/>
    </row>
    <row r="20" spans="1:9" ht="30.75" customHeight="1">
      <c r="A20" s="51" t="s">
        <v>34</v>
      </c>
      <c r="B20" s="153" t="s">
        <v>50</v>
      </c>
      <c r="C20" s="153"/>
      <c r="D20" s="153"/>
      <c r="E20" s="153"/>
      <c r="F20" s="153"/>
      <c r="G20" s="153"/>
      <c r="H20" s="26"/>
      <c r="I20" s="26"/>
    </row>
    <row r="21" ht="15.75" customHeight="1">
      <c r="A21" s="13"/>
    </row>
    <row r="22" spans="1:7" ht="15.75" customHeight="1">
      <c r="A22" s="141" t="s">
        <v>15</v>
      </c>
      <c r="B22" s="141"/>
      <c r="C22" s="141"/>
      <c r="D22" s="141"/>
      <c r="E22" s="141"/>
      <c r="F22" s="141"/>
      <c r="G22" s="141"/>
    </row>
    <row r="23" spans="1:7" ht="12.75" hidden="1">
      <c r="A23" s="42">
        <v>1</v>
      </c>
      <c r="B23" s="42">
        <v>2</v>
      </c>
      <c r="C23" s="42">
        <v>3</v>
      </c>
      <c r="D23" s="42">
        <v>4</v>
      </c>
      <c r="E23" s="42">
        <v>5</v>
      </c>
      <c r="F23" s="42">
        <v>6</v>
      </c>
      <c r="G23" s="42">
        <v>7</v>
      </c>
    </row>
    <row r="24" spans="1:7" ht="38.25">
      <c r="A24" s="142" t="s">
        <v>16</v>
      </c>
      <c r="B24" s="140" t="s">
        <v>8</v>
      </c>
      <c r="C24" s="3" t="s">
        <v>32</v>
      </c>
      <c r="D24" s="3" t="s">
        <v>33</v>
      </c>
      <c r="E24" s="140" t="s">
        <v>0</v>
      </c>
      <c r="F24" s="140"/>
      <c r="G24" s="140"/>
    </row>
    <row r="25" spans="1:7" ht="12.75">
      <c r="A25" s="143"/>
      <c r="B25" s="140"/>
      <c r="C25" s="14" t="s">
        <v>4</v>
      </c>
      <c r="D25" s="5" t="s">
        <v>5</v>
      </c>
      <c r="E25" s="5" t="s">
        <v>12</v>
      </c>
      <c r="F25" s="5" t="s">
        <v>17</v>
      </c>
      <c r="G25" s="5" t="s">
        <v>210</v>
      </c>
    </row>
    <row r="26" spans="1:7" ht="51">
      <c r="A26" s="6" t="s">
        <v>43</v>
      </c>
      <c r="B26" s="3" t="s">
        <v>10</v>
      </c>
      <c r="C26" s="14">
        <v>5720</v>
      </c>
      <c r="D26" s="58">
        <v>11018.34</v>
      </c>
      <c r="E26" s="58">
        <f>E27+E28+E29</f>
        <v>15467</v>
      </c>
      <c r="F26" s="58"/>
      <c r="G26" s="58"/>
    </row>
    <row r="27" spans="1:7" ht="25.5">
      <c r="A27" s="59" t="s">
        <v>42</v>
      </c>
      <c r="B27" s="3" t="s">
        <v>10</v>
      </c>
      <c r="C27" s="126">
        <v>65</v>
      </c>
      <c r="D27" s="129">
        <v>929.1</v>
      </c>
      <c r="E27" s="130">
        <v>1302.7</v>
      </c>
      <c r="F27" s="34"/>
      <c r="G27" s="34"/>
    </row>
    <row r="28" spans="1:7" ht="25.5">
      <c r="A28" s="59" t="s">
        <v>44</v>
      </c>
      <c r="B28" s="3" t="s">
        <v>10</v>
      </c>
      <c r="C28" s="126">
        <v>80</v>
      </c>
      <c r="D28" s="129">
        <v>3283</v>
      </c>
      <c r="E28" s="130">
        <v>4939.3</v>
      </c>
      <c r="F28" s="34"/>
      <c r="G28" s="34"/>
    </row>
    <row r="29" spans="1:7" ht="25.5">
      <c r="A29" s="59" t="s">
        <v>45</v>
      </c>
      <c r="B29" s="3" t="s">
        <v>10</v>
      </c>
      <c r="C29" s="126">
        <v>5575</v>
      </c>
      <c r="D29" s="129">
        <v>6806.24</v>
      </c>
      <c r="E29" s="130">
        <v>9225</v>
      </c>
      <c r="F29" s="34"/>
      <c r="G29" s="34"/>
    </row>
    <row r="30" spans="1:7" ht="25.5">
      <c r="A30" s="59" t="s">
        <v>221</v>
      </c>
      <c r="B30" s="3" t="s">
        <v>10</v>
      </c>
      <c r="C30" s="83">
        <v>0</v>
      </c>
      <c r="D30" s="84">
        <v>0</v>
      </c>
      <c r="E30" s="124">
        <v>4469</v>
      </c>
      <c r="F30" s="34"/>
      <c r="G30" s="34"/>
    </row>
    <row r="31" spans="1:7" ht="38.25">
      <c r="A31" s="6" t="s">
        <v>35</v>
      </c>
      <c r="B31" s="3" t="s">
        <v>10</v>
      </c>
      <c r="C31" s="34"/>
      <c r="D31" s="34">
        <v>4086</v>
      </c>
      <c r="E31" s="34">
        <f>E58+E74</f>
        <v>2209</v>
      </c>
      <c r="F31" s="34"/>
      <c r="G31" s="34"/>
    </row>
    <row r="32" spans="1:7" ht="25.5">
      <c r="A32" s="6" t="s">
        <v>218</v>
      </c>
      <c r="B32" s="3" t="s">
        <v>10</v>
      </c>
      <c r="C32" s="34"/>
      <c r="D32" s="34"/>
      <c r="E32" s="34">
        <v>3082</v>
      </c>
      <c r="F32" s="34"/>
      <c r="G32" s="34"/>
    </row>
    <row r="33" spans="1:7" s="17" customFormat="1" ht="28.5" customHeight="1">
      <c r="A33" s="15" t="s">
        <v>18</v>
      </c>
      <c r="B33" s="16" t="s">
        <v>10</v>
      </c>
      <c r="C33" s="35">
        <f>C26+C31+C32</f>
        <v>5720</v>
      </c>
      <c r="D33" s="35">
        <f>D26+D31+D32</f>
        <v>15104.34</v>
      </c>
      <c r="E33" s="35">
        <f>E26+E31+E32+E30</f>
        <v>25227</v>
      </c>
      <c r="F33" s="35">
        <f>F26+F31+F32</f>
        <v>0</v>
      </c>
      <c r="G33" s="35">
        <f>G26+G31+G32</f>
        <v>0</v>
      </c>
    </row>
    <row r="34" spans="1:7" ht="12.75">
      <c r="A34" s="18"/>
      <c r="B34" s="19"/>
      <c r="C34" s="20"/>
      <c r="D34" s="21"/>
      <c r="E34" s="19"/>
      <c r="F34" s="19"/>
      <c r="G34" s="19"/>
    </row>
    <row r="35" spans="1:7" ht="12.75">
      <c r="A35" s="36" t="s">
        <v>29</v>
      </c>
      <c r="B35" s="19"/>
      <c r="C35" s="20"/>
      <c r="D35" s="21"/>
      <c r="E35" s="19"/>
      <c r="F35" s="19"/>
      <c r="G35" s="19"/>
    </row>
    <row r="36" spans="1:7" ht="12.75">
      <c r="A36" s="22" t="s">
        <v>21</v>
      </c>
      <c r="B36" s="19"/>
      <c r="C36" s="20"/>
      <c r="D36" s="21"/>
      <c r="E36" s="19"/>
      <c r="F36" s="19"/>
      <c r="G36" s="19"/>
    </row>
    <row r="37" spans="1:7" ht="19.5" customHeight="1">
      <c r="A37" s="52" t="s">
        <v>23</v>
      </c>
      <c r="B37" s="152" t="s">
        <v>24</v>
      </c>
      <c r="C37" s="152"/>
      <c r="D37" s="152"/>
      <c r="E37" s="152"/>
      <c r="F37" s="152"/>
      <c r="G37" s="152"/>
    </row>
    <row r="38" spans="1:7" ht="12.75">
      <c r="A38" s="52" t="s">
        <v>25</v>
      </c>
      <c r="B38" s="53" t="s">
        <v>3</v>
      </c>
      <c r="C38" s="54"/>
      <c r="D38" s="55"/>
      <c r="E38" s="56"/>
      <c r="F38" s="56"/>
      <c r="G38" s="56"/>
    </row>
    <row r="39" spans="1:7" ht="33.75" customHeight="1">
      <c r="A39" s="57" t="s">
        <v>26</v>
      </c>
      <c r="B39" s="153" t="s">
        <v>50</v>
      </c>
      <c r="C39" s="153"/>
      <c r="D39" s="153"/>
      <c r="E39" s="153"/>
      <c r="F39" s="153"/>
      <c r="G39" s="153"/>
    </row>
    <row r="40" spans="1:7" ht="12.75">
      <c r="A40" s="23"/>
      <c r="B40" s="19"/>
      <c r="C40" s="20"/>
      <c r="D40" s="21"/>
      <c r="E40" s="19"/>
      <c r="F40" s="19"/>
      <c r="G40" s="19"/>
    </row>
    <row r="41" spans="1:7" ht="38.25">
      <c r="A41" s="148" t="s">
        <v>9</v>
      </c>
      <c r="B41" s="140" t="s">
        <v>8</v>
      </c>
      <c r="C41" s="3" t="s">
        <v>32</v>
      </c>
      <c r="D41" s="3" t="s">
        <v>33</v>
      </c>
      <c r="E41" s="140" t="s">
        <v>0</v>
      </c>
      <c r="F41" s="140"/>
      <c r="G41" s="140"/>
    </row>
    <row r="42" spans="1:7" ht="19.5" customHeight="1">
      <c r="A42" s="149"/>
      <c r="B42" s="140"/>
      <c r="C42" s="14" t="s">
        <v>4</v>
      </c>
      <c r="D42" s="5" t="s">
        <v>5</v>
      </c>
      <c r="E42" s="5" t="s">
        <v>12</v>
      </c>
      <c r="F42" s="5" t="s">
        <v>17</v>
      </c>
      <c r="G42" s="5" t="s">
        <v>210</v>
      </c>
    </row>
    <row r="43" spans="1:7" ht="52.5" customHeight="1">
      <c r="A43" s="8" t="s">
        <v>39</v>
      </c>
      <c r="B43" s="5" t="s">
        <v>28</v>
      </c>
      <c r="C43" s="4">
        <f>C44+C45+C46</f>
        <v>149</v>
      </c>
      <c r="D43" s="4">
        <f>D44+D45+D46</f>
        <v>157</v>
      </c>
      <c r="E43" s="4">
        <f>SUM(E44:E46)</f>
        <v>166</v>
      </c>
      <c r="F43" s="4">
        <f>SUM(F44:F46)</f>
        <v>0</v>
      </c>
      <c r="G43" s="117"/>
    </row>
    <row r="44" spans="1:7" ht="33" customHeight="1">
      <c r="A44" s="59" t="s">
        <v>38</v>
      </c>
      <c r="B44" s="5" t="s">
        <v>28</v>
      </c>
      <c r="C44" s="61">
        <v>8</v>
      </c>
      <c r="D44" s="61">
        <v>3</v>
      </c>
      <c r="E44" s="4">
        <v>5</v>
      </c>
      <c r="F44" s="4"/>
      <c r="G44" s="117"/>
    </row>
    <row r="45" spans="1:7" ht="33" customHeight="1">
      <c r="A45" s="59" t="s">
        <v>37</v>
      </c>
      <c r="B45" s="5" t="s">
        <v>28</v>
      </c>
      <c r="C45" s="61">
        <v>12</v>
      </c>
      <c r="D45" s="61">
        <v>12</v>
      </c>
      <c r="E45" s="4">
        <v>11</v>
      </c>
      <c r="F45" s="4"/>
      <c r="G45" s="117"/>
    </row>
    <row r="46" spans="1:7" ht="25.5" customHeight="1">
      <c r="A46" s="59" t="s">
        <v>36</v>
      </c>
      <c r="B46" s="5" t="s">
        <v>28</v>
      </c>
      <c r="C46" s="61">
        <v>129</v>
      </c>
      <c r="D46" s="61">
        <v>142</v>
      </c>
      <c r="E46" s="4">
        <v>150</v>
      </c>
      <c r="F46" s="4"/>
      <c r="G46" s="117"/>
    </row>
    <row r="47" spans="1:7" ht="25.5" customHeight="1">
      <c r="A47" s="77" t="s">
        <v>222</v>
      </c>
      <c r="B47" s="5" t="s">
        <v>28</v>
      </c>
      <c r="C47" s="61"/>
      <c r="D47" s="61"/>
      <c r="E47" s="4">
        <v>137</v>
      </c>
      <c r="F47" s="4"/>
      <c r="G47" s="117"/>
    </row>
    <row r="48" spans="1:7" ht="27" customHeight="1">
      <c r="A48" s="8" t="s">
        <v>41</v>
      </c>
      <c r="B48" s="60" t="s">
        <v>40</v>
      </c>
      <c r="C48" s="61">
        <v>0</v>
      </c>
      <c r="D48" s="61">
        <v>1</v>
      </c>
      <c r="E48" s="119">
        <v>1</v>
      </c>
      <c r="F48" s="119"/>
      <c r="G48" s="117"/>
    </row>
    <row r="49" spans="1:7" ht="27" customHeight="1">
      <c r="A49" s="6" t="s">
        <v>219</v>
      </c>
      <c r="B49" s="5" t="s">
        <v>28</v>
      </c>
      <c r="C49" s="119"/>
      <c r="D49" s="119"/>
      <c r="E49" s="119">
        <v>28</v>
      </c>
      <c r="F49" s="119"/>
      <c r="G49" s="117"/>
    </row>
    <row r="50" spans="1:7" ht="16.5" customHeight="1">
      <c r="A50" s="47"/>
      <c r="B50" s="48"/>
      <c r="C50" s="49"/>
      <c r="D50" s="49"/>
      <c r="E50" s="49"/>
      <c r="F50" s="49"/>
      <c r="G50" s="49"/>
    </row>
    <row r="51" spans="1:7" ht="38.25">
      <c r="A51" s="146" t="s">
        <v>19</v>
      </c>
      <c r="B51" s="147" t="s">
        <v>8</v>
      </c>
      <c r="C51" s="44" t="s">
        <v>32</v>
      </c>
      <c r="D51" s="44" t="s">
        <v>33</v>
      </c>
      <c r="E51" s="147" t="s">
        <v>0</v>
      </c>
      <c r="F51" s="147"/>
      <c r="G51" s="147"/>
    </row>
    <row r="52" spans="1:7" ht="16.5" customHeight="1">
      <c r="A52" s="143"/>
      <c r="B52" s="140"/>
      <c r="C52" s="14" t="s">
        <v>4</v>
      </c>
      <c r="D52" s="5" t="s">
        <v>5</v>
      </c>
      <c r="E52" s="5" t="s">
        <v>12</v>
      </c>
      <c r="F52" s="5" t="s">
        <v>17</v>
      </c>
      <c r="G52" s="5" t="s">
        <v>210</v>
      </c>
    </row>
    <row r="53" spans="1:7" ht="51">
      <c r="A53" s="6" t="s">
        <v>43</v>
      </c>
      <c r="B53" s="3" t="s">
        <v>10</v>
      </c>
      <c r="C53" s="58">
        <f>C54+C55+C56</f>
        <v>5720</v>
      </c>
      <c r="D53" s="58">
        <f>D54+D55+D56</f>
        <v>11018.34</v>
      </c>
      <c r="E53" s="118">
        <f>E54+E55+E56</f>
        <v>15467</v>
      </c>
      <c r="F53" s="58"/>
      <c r="G53" s="58"/>
    </row>
    <row r="54" spans="1:7" ht="25.5">
      <c r="A54" s="59" t="s">
        <v>42</v>
      </c>
      <c r="B54" s="3" t="s">
        <v>10</v>
      </c>
      <c r="C54" s="83">
        <v>65</v>
      </c>
      <c r="D54" s="84">
        <v>929.1</v>
      </c>
      <c r="E54" s="124">
        <v>1302.7</v>
      </c>
      <c r="F54" s="34"/>
      <c r="G54" s="34"/>
    </row>
    <row r="55" spans="1:7" ht="25.5">
      <c r="A55" s="59" t="s">
        <v>44</v>
      </c>
      <c r="B55" s="3" t="s">
        <v>10</v>
      </c>
      <c r="C55" s="83">
        <v>80</v>
      </c>
      <c r="D55" s="84">
        <v>3283</v>
      </c>
      <c r="E55" s="124">
        <v>4939.3</v>
      </c>
      <c r="F55" s="34"/>
      <c r="G55" s="34"/>
    </row>
    <row r="56" spans="1:7" ht="25.5">
      <c r="A56" s="59" t="s">
        <v>45</v>
      </c>
      <c r="B56" s="3" t="s">
        <v>10</v>
      </c>
      <c r="C56" s="83">
        <v>5575</v>
      </c>
      <c r="D56" s="84">
        <v>6806.24</v>
      </c>
      <c r="E56" s="124">
        <v>9225</v>
      </c>
      <c r="F56" s="34"/>
      <c r="G56" s="34"/>
    </row>
    <row r="57" spans="1:7" ht="25.5">
      <c r="A57" s="6" t="s">
        <v>221</v>
      </c>
      <c r="B57" s="3" t="s">
        <v>10</v>
      </c>
      <c r="C57" s="83">
        <v>0</v>
      </c>
      <c r="D57" s="84">
        <v>0</v>
      </c>
      <c r="E57" s="124">
        <v>4469</v>
      </c>
      <c r="F57" s="34"/>
      <c r="G57" s="34"/>
    </row>
    <row r="58" spans="1:7" ht="38.25">
      <c r="A58" s="6" t="s">
        <v>35</v>
      </c>
      <c r="B58" s="3" t="s">
        <v>10</v>
      </c>
      <c r="C58" s="34"/>
      <c r="D58" s="34">
        <v>2756</v>
      </c>
      <c r="E58" s="34">
        <v>809</v>
      </c>
      <c r="F58" s="34"/>
      <c r="G58" s="34"/>
    </row>
    <row r="59" spans="1:7" ht="25.5">
      <c r="A59" s="6" t="s">
        <v>218</v>
      </c>
      <c r="B59" s="3" t="s">
        <v>10</v>
      </c>
      <c r="C59" s="34"/>
      <c r="D59" s="34"/>
      <c r="E59" s="34">
        <v>3082</v>
      </c>
      <c r="F59" s="34"/>
      <c r="G59" s="34"/>
    </row>
    <row r="60" spans="1:7" ht="25.5">
      <c r="A60" s="15" t="s">
        <v>18</v>
      </c>
      <c r="B60" s="16" t="s">
        <v>10</v>
      </c>
      <c r="C60" s="35">
        <f>C53+C58+C59</f>
        <v>5720</v>
      </c>
      <c r="D60" s="35">
        <f>D53+D58+D59</f>
        <v>13774.34</v>
      </c>
      <c r="E60" s="35">
        <f>E53+E58+E59+E57</f>
        <v>23827</v>
      </c>
      <c r="F60" s="35">
        <f>F53+F58+F59</f>
        <v>0</v>
      </c>
      <c r="G60" s="35">
        <f>G53+G58+G59</f>
        <v>0</v>
      </c>
    </row>
    <row r="61" ht="26.25" customHeight="1"/>
    <row r="62" spans="1:7" ht="12.75">
      <c r="A62" s="36" t="s">
        <v>46</v>
      </c>
      <c r="B62" s="19"/>
      <c r="C62" s="20"/>
      <c r="D62" s="21"/>
      <c r="E62" s="19"/>
      <c r="F62" s="19"/>
      <c r="G62" s="19"/>
    </row>
    <row r="63" spans="1:7" ht="12.75">
      <c r="A63" s="22" t="s">
        <v>21</v>
      </c>
      <c r="B63" s="19"/>
      <c r="C63" s="20"/>
      <c r="D63" s="21"/>
      <c r="E63" s="19"/>
      <c r="F63" s="19"/>
      <c r="G63" s="19"/>
    </row>
    <row r="64" spans="1:7" ht="27.75" customHeight="1">
      <c r="A64" s="52" t="s">
        <v>23</v>
      </c>
      <c r="B64" s="152" t="s">
        <v>48</v>
      </c>
      <c r="C64" s="152"/>
      <c r="D64" s="152"/>
      <c r="E64" s="152"/>
      <c r="F64" s="152"/>
      <c r="G64" s="152"/>
    </row>
    <row r="65" spans="1:7" ht="12.75">
      <c r="A65" s="52" t="s">
        <v>25</v>
      </c>
      <c r="B65" s="53" t="s">
        <v>3</v>
      </c>
      <c r="C65" s="54"/>
      <c r="D65" s="55"/>
      <c r="E65" s="56"/>
      <c r="F65" s="56"/>
      <c r="G65" s="56"/>
    </row>
    <row r="66" spans="1:7" ht="25.5">
      <c r="A66" s="57" t="s">
        <v>26</v>
      </c>
      <c r="B66" s="153" t="s">
        <v>47</v>
      </c>
      <c r="C66" s="153"/>
      <c r="D66" s="153"/>
      <c r="E66" s="153"/>
      <c r="F66" s="153"/>
      <c r="G66" s="153"/>
    </row>
    <row r="68" spans="1:7" ht="38.25">
      <c r="A68" s="148" t="s">
        <v>9</v>
      </c>
      <c r="B68" s="140" t="s">
        <v>8</v>
      </c>
      <c r="C68" s="3" t="s">
        <v>32</v>
      </c>
      <c r="D68" s="3" t="s">
        <v>33</v>
      </c>
      <c r="E68" s="140" t="s">
        <v>0</v>
      </c>
      <c r="F68" s="140"/>
      <c r="G68" s="140"/>
    </row>
    <row r="69" spans="1:7" ht="12.75">
      <c r="A69" s="149"/>
      <c r="B69" s="140"/>
      <c r="C69" s="14" t="s">
        <v>4</v>
      </c>
      <c r="D69" s="5" t="s">
        <v>5</v>
      </c>
      <c r="E69" s="5" t="s">
        <v>12</v>
      </c>
      <c r="F69" s="5" t="s">
        <v>17</v>
      </c>
      <c r="G69" s="5" t="s">
        <v>210</v>
      </c>
    </row>
    <row r="70" spans="1:7" ht="25.5">
      <c r="A70" s="8" t="s">
        <v>41</v>
      </c>
      <c r="B70" s="60" t="s">
        <v>40</v>
      </c>
      <c r="C70" s="61"/>
      <c r="D70" s="61">
        <v>1</v>
      </c>
      <c r="E70" s="61">
        <v>1</v>
      </c>
      <c r="F70" s="61"/>
      <c r="G70" s="61"/>
    </row>
    <row r="71" spans="1:7" ht="12.75">
      <c r="A71" s="47"/>
      <c r="B71" s="48"/>
      <c r="C71" s="49"/>
      <c r="D71" s="49"/>
      <c r="E71" s="49"/>
      <c r="F71" s="49"/>
      <c r="G71" s="49"/>
    </row>
    <row r="72" spans="1:7" ht="38.25">
      <c r="A72" s="146" t="s">
        <v>19</v>
      </c>
      <c r="B72" s="147" t="s">
        <v>8</v>
      </c>
      <c r="C72" s="44" t="s">
        <v>32</v>
      </c>
      <c r="D72" s="44" t="s">
        <v>33</v>
      </c>
      <c r="E72" s="147" t="s">
        <v>0</v>
      </c>
      <c r="F72" s="147"/>
      <c r="G72" s="147"/>
    </row>
    <row r="73" spans="1:7" ht="12.75">
      <c r="A73" s="143"/>
      <c r="B73" s="140"/>
      <c r="C73" s="14" t="s">
        <v>4</v>
      </c>
      <c r="D73" s="5" t="s">
        <v>5</v>
      </c>
      <c r="E73" s="5" t="s">
        <v>12</v>
      </c>
      <c r="F73" s="5" t="s">
        <v>17</v>
      </c>
      <c r="G73" s="5" t="s">
        <v>210</v>
      </c>
    </row>
    <row r="74" spans="1:7" ht="38.25">
      <c r="A74" s="6" t="s">
        <v>35</v>
      </c>
      <c r="B74" s="3" t="s">
        <v>10</v>
      </c>
      <c r="C74" s="34"/>
      <c r="D74" s="34">
        <v>1330</v>
      </c>
      <c r="E74" s="34">
        <v>1400</v>
      </c>
      <c r="F74" s="34"/>
      <c r="G74" s="34"/>
    </row>
    <row r="75" spans="1:7" ht="25.5">
      <c r="A75" s="15" t="s">
        <v>18</v>
      </c>
      <c r="B75" s="16" t="s">
        <v>10</v>
      </c>
      <c r="C75" s="35">
        <f>C74</f>
        <v>0</v>
      </c>
      <c r="D75" s="35">
        <f>D74</f>
        <v>1330</v>
      </c>
      <c r="E75" s="35">
        <f>E74</f>
        <v>1400</v>
      </c>
      <c r="F75" s="35">
        <f>F74</f>
        <v>0</v>
      </c>
      <c r="G75" s="35">
        <f>G74</f>
        <v>0</v>
      </c>
    </row>
  </sheetData>
  <sheetProtection/>
  <mergeCells count="32">
    <mergeCell ref="B64:G64"/>
    <mergeCell ref="B66:G66"/>
    <mergeCell ref="A68:A69"/>
    <mergeCell ref="B68:B69"/>
    <mergeCell ref="E68:G68"/>
    <mergeCell ref="A72:A73"/>
    <mergeCell ref="B72:B73"/>
    <mergeCell ref="E72:G72"/>
    <mergeCell ref="A41:A42"/>
    <mergeCell ref="B41:B42"/>
    <mergeCell ref="E41:G41"/>
    <mergeCell ref="A51:A52"/>
    <mergeCell ref="B51:B52"/>
    <mergeCell ref="E51:G51"/>
    <mergeCell ref="A22:G22"/>
    <mergeCell ref="A24:A25"/>
    <mergeCell ref="B24:B25"/>
    <mergeCell ref="E24:G24"/>
    <mergeCell ref="B37:G37"/>
    <mergeCell ref="B39:G39"/>
    <mergeCell ref="A11:G11"/>
    <mergeCell ref="A12:G12"/>
    <mergeCell ref="B18:G18"/>
    <mergeCell ref="D15:G15"/>
    <mergeCell ref="B19:G19"/>
    <mergeCell ref="B20:G20"/>
    <mergeCell ref="B4:G4"/>
    <mergeCell ref="A5:G5"/>
    <mergeCell ref="A6:G6"/>
    <mergeCell ref="A7:G7"/>
    <mergeCell ref="B8:E8"/>
    <mergeCell ref="A10:G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85"/>
  <sheetViews>
    <sheetView tabSelected="1" zoomScalePageLayoutView="0" workbookViewId="0" topLeftCell="A46">
      <selection activeCell="E64" sqref="E64:E69"/>
    </sheetView>
  </sheetViews>
  <sheetFormatPr defaultColWidth="9.00390625" defaultRowHeight="12.75"/>
  <cols>
    <col min="1" max="1" width="27.625" style="1" customWidth="1"/>
    <col min="2" max="2" width="9.375" style="1" customWidth="1"/>
    <col min="3" max="3" width="11.25390625" style="1" customWidth="1"/>
    <col min="4" max="4" width="11.00390625" style="1" customWidth="1"/>
    <col min="5" max="5" width="10.75390625" style="1" customWidth="1"/>
    <col min="6" max="6" width="9.625" style="1" customWidth="1"/>
    <col min="7" max="8" width="9.125" style="1" customWidth="1"/>
    <col min="9" max="9" width="7.625" style="1" customWidth="1"/>
    <col min="10" max="10" width="9.625" style="1" customWidth="1"/>
    <col min="11" max="16384" width="9.125" style="1" customWidth="1"/>
  </cols>
  <sheetData>
    <row r="1" ht="18" customHeight="1" hidden="1">
      <c r="G1" s="40" t="s">
        <v>30</v>
      </c>
    </row>
    <row r="2" ht="12.75" hidden="1">
      <c r="G2" s="40" t="s">
        <v>31</v>
      </c>
    </row>
    <row r="3" ht="6" customHeight="1">
      <c r="G3" s="39"/>
    </row>
    <row r="4" spans="2:8" ht="168.75" customHeight="1">
      <c r="B4" s="135" t="s">
        <v>83</v>
      </c>
      <c r="C4" s="135"/>
      <c r="D4" s="135"/>
      <c r="E4" s="135"/>
      <c r="F4" s="135"/>
      <c r="G4" s="135"/>
      <c r="H4" s="33"/>
    </row>
    <row r="5" spans="2:8" ht="18" customHeight="1">
      <c r="B5" s="190" t="s">
        <v>229</v>
      </c>
      <c r="C5" s="135"/>
      <c r="D5" s="135"/>
      <c r="E5" s="135"/>
      <c r="F5" s="135"/>
      <c r="G5" s="135"/>
      <c r="H5" s="33"/>
    </row>
    <row r="6" spans="2:8" ht="16.5" customHeight="1">
      <c r="B6" s="135" t="s">
        <v>85</v>
      </c>
      <c r="C6" s="135"/>
      <c r="D6" s="135"/>
      <c r="E6" s="135"/>
      <c r="F6" s="135"/>
      <c r="G6" s="135"/>
      <c r="H6" s="33"/>
    </row>
    <row r="7" spans="2:8" ht="14.25" customHeight="1">
      <c r="B7" s="135" t="s">
        <v>86</v>
      </c>
      <c r="C7" s="135"/>
      <c r="D7" s="135"/>
      <c r="E7" s="135"/>
      <c r="F7" s="135"/>
      <c r="G7" s="135"/>
      <c r="H7" s="33"/>
    </row>
    <row r="8" spans="2:8" ht="13.5" customHeight="1">
      <c r="B8" s="135" t="s">
        <v>84</v>
      </c>
      <c r="C8" s="135"/>
      <c r="D8" s="135"/>
      <c r="E8" s="135"/>
      <c r="F8" s="135"/>
      <c r="G8" s="135"/>
      <c r="H8" s="33"/>
    </row>
    <row r="9" spans="2:8" ht="17.25" customHeight="1">
      <c r="B9" s="135" t="s">
        <v>87</v>
      </c>
      <c r="C9" s="135"/>
      <c r="D9" s="135"/>
      <c r="E9" s="135"/>
      <c r="F9" s="135"/>
      <c r="G9" s="135"/>
      <c r="H9" s="33"/>
    </row>
    <row r="10" spans="2:8" ht="13.5" customHeight="1">
      <c r="B10" s="135" t="s">
        <v>88</v>
      </c>
      <c r="C10" s="135"/>
      <c r="D10" s="135"/>
      <c r="E10" s="135"/>
      <c r="F10" s="135"/>
      <c r="G10" s="135"/>
      <c r="H10" s="33"/>
    </row>
    <row r="11" spans="2:8" ht="12.75" customHeight="1">
      <c r="B11" s="135" t="s">
        <v>89</v>
      </c>
      <c r="C11" s="135"/>
      <c r="D11" s="135"/>
      <c r="E11" s="135"/>
      <c r="F11" s="135"/>
      <c r="G11" s="135"/>
      <c r="H11" s="33"/>
    </row>
    <row r="12" spans="2:8" ht="16.5" customHeight="1">
      <c r="B12" s="135" t="s">
        <v>90</v>
      </c>
      <c r="C12" s="135"/>
      <c r="D12" s="135"/>
      <c r="E12" s="135"/>
      <c r="F12" s="135"/>
      <c r="G12" s="135"/>
      <c r="H12" s="33"/>
    </row>
    <row r="13" spans="2:8" ht="10.5" customHeight="1">
      <c r="B13" s="135" t="s">
        <v>120</v>
      </c>
      <c r="C13" s="135"/>
      <c r="D13" s="135"/>
      <c r="E13" s="135"/>
      <c r="F13" s="135"/>
      <c r="G13" s="135"/>
      <c r="H13" s="33"/>
    </row>
    <row r="14" spans="2:8" ht="18.75" customHeight="1">
      <c r="B14" s="135" t="s">
        <v>119</v>
      </c>
      <c r="C14" s="135"/>
      <c r="D14" s="135"/>
      <c r="E14" s="135"/>
      <c r="F14" s="135"/>
      <c r="G14" s="135"/>
      <c r="H14" s="33"/>
    </row>
    <row r="15" spans="1:10" ht="13.5" customHeight="1">
      <c r="A15" s="136" t="s">
        <v>91</v>
      </c>
      <c r="B15" s="137"/>
      <c r="C15" s="137"/>
      <c r="D15" s="137"/>
      <c r="E15" s="137"/>
      <c r="F15" s="137"/>
      <c r="G15" s="137"/>
      <c r="H15" s="33"/>
      <c r="I15" s="27"/>
      <c r="J15" s="27"/>
    </row>
    <row r="16" spans="1:10" ht="18" customHeight="1">
      <c r="A16" s="138" t="s">
        <v>92</v>
      </c>
      <c r="B16" s="139"/>
      <c r="C16" s="139"/>
      <c r="D16" s="139"/>
      <c r="E16" s="139"/>
      <c r="F16" s="139"/>
      <c r="G16" s="139"/>
      <c r="H16" s="33"/>
      <c r="I16" s="28"/>
      <c r="J16" s="28"/>
    </row>
    <row r="17" spans="1:10" ht="18" customHeight="1">
      <c r="A17" s="144" t="s">
        <v>93</v>
      </c>
      <c r="B17" s="144"/>
      <c r="C17" s="144"/>
      <c r="D17" s="144"/>
      <c r="E17" s="144"/>
      <c r="F17" s="144"/>
      <c r="G17" s="144"/>
      <c r="H17" s="33"/>
      <c r="J17" s="10"/>
    </row>
    <row r="18" spans="1:10" ht="12.75">
      <c r="A18" s="9"/>
      <c r="B18" s="136" t="s">
        <v>213</v>
      </c>
      <c r="C18" s="136"/>
      <c r="D18" s="136"/>
      <c r="E18" s="136"/>
      <c r="F18" s="9"/>
      <c r="G18" s="9"/>
      <c r="H18" s="33"/>
      <c r="J18" s="11"/>
    </row>
    <row r="19" ht="11.25" customHeight="1">
      <c r="A19" s="2"/>
    </row>
    <row r="20" spans="1:9" ht="38.25" customHeight="1">
      <c r="A20" s="145" t="s">
        <v>121</v>
      </c>
      <c r="B20" s="145"/>
      <c r="C20" s="145"/>
      <c r="D20" s="145"/>
      <c r="E20" s="145"/>
      <c r="F20" s="145"/>
      <c r="G20" s="145"/>
      <c r="H20" s="30"/>
      <c r="I20" s="30"/>
    </row>
    <row r="21" spans="1:9" ht="26.25" customHeight="1">
      <c r="A21" s="156" t="s">
        <v>122</v>
      </c>
      <c r="B21" s="156"/>
      <c r="C21" s="156"/>
      <c r="D21" s="156"/>
      <c r="E21" s="156"/>
      <c r="F21" s="156"/>
      <c r="G21" s="156"/>
      <c r="H21" s="29"/>
      <c r="I21" s="29"/>
    </row>
    <row r="22" spans="1:9" ht="82.5" customHeight="1">
      <c r="A22" s="153" t="s">
        <v>204</v>
      </c>
      <c r="B22" s="153"/>
      <c r="C22" s="153"/>
      <c r="D22" s="153"/>
      <c r="E22" s="153"/>
      <c r="F22" s="153"/>
      <c r="G22" s="153"/>
      <c r="H22" s="24"/>
      <c r="I22" s="24"/>
    </row>
    <row r="23" spans="1:9" ht="12.75">
      <c r="A23" s="24" t="s">
        <v>95</v>
      </c>
      <c r="B23" s="29"/>
      <c r="C23" s="29"/>
      <c r="D23" s="29"/>
      <c r="E23" s="29"/>
      <c r="F23" s="29"/>
      <c r="G23" s="29"/>
      <c r="H23" s="29"/>
      <c r="I23" s="29"/>
    </row>
    <row r="24" spans="1:9" ht="12.75">
      <c r="A24" s="32" t="s">
        <v>143</v>
      </c>
      <c r="B24" s="29"/>
      <c r="C24" s="29"/>
      <c r="D24" s="41" t="s">
        <v>96</v>
      </c>
      <c r="E24" s="29"/>
      <c r="F24" s="29"/>
      <c r="G24" s="29"/>
      <c r="H24" s="29"/>
      <c r="I24" s="29"/>
    </row>
    <row r="25" spans="1:9" ht="12.75" customHeight="1">
      <c r="A25" s="31" t="s">
        <v>142</v>
      </c>
      <c r="B25" s="29"/>
      <c r="C25" s="29"/>
      <c r="D25" s="155" t="s">
        <v>97</v>
      </c>
      <c r="E25" s="155"/>
      <c r="F25" s="155"/>
      <c r="G25" s="155"/>
      <c r="H25" s="29"/>
      <c r="I25" s="29"/>
    </row>
    <row r="26" spans="1:9" ht="12.75">
      <c r="A26" s="31" t="s">
        <v>98</v>
      </c>
      <c r="B26" s="29"/>
      <c r="C26" s="29"/>
      <c r="D26" s="29" t="s">
        <v>99</v>
      </c>
      <c r="E26" s="29"/>
      <c r="F26" s="29"/>
      <c r="G26" s="29"/>
      <c r="H26" s="29"/>
      <c r="I26" s="29"/>
    </row>
    <row r="27" spans="1:9" ht="12.75">
      <c r="A27" s="31" t="s">
        <v>100</v>
      </c>
      <c r="B27" s="29"/>
      <c r="C27" s="29"/>
      <c r="D27" s="1" t="s">
        <v>101</v>
      </c>
      <c r="E27" s="29"/>
      <c r="F27" s="29"/>
      <c r="G27" s="29"/>
      <c r="H27" s="29"/>
      <c r="I27" s="29"/>
    </row>
    <row r="28" spans="1:9" ht="25.5" customHeight="1">
      <c r="A28" s="26" t="s">
        <v>102</v>
      </c>
      <c r="B28" s="175" t="s">
        <v>123</v>
      </c>
      <c r="C28" s="175"/>
      <c r="D28" s="175"/>
      <c r="E28" s="175"/>
      <c r="F28" s="175"/>
      <c r="G28" s="175"/>
      <c r="H28" s="12"/>
      <c r="I28" s="12"/>
    </row>
    <row r="29" spans="1:9" ht="27" customHeight="1">
      <c r="A29" s="26" t="s">
        <v>227</v>
      </c>
      <c r="B29" s="175" t="s">
        <v>205</v>
      </c>
      <c r="C29" s="153"/>
      <c r="D29" s="153"/>
      <c r="E29" s="153"/>
      <c r="F29" s="153"/>
      <c r="G29" s="153"/>
      <c r="H29" s="25"/>
      <c r="I29" s="25"/>
    </row>
    <row r="30" spans="1:9" ht="30.75" customHeight="1">
      <c r="A30" s="26" t="s">
        <v>103</v>
      </c>
      <c r="B30" s="153" t="s">
        <v>124</v>
      </c>
      <c r="C30" s="153"/>
      <c r="D30" s="153"/>
      <c r="E30" s="153"/>
      <c r="F30" s="153"/>
      <c r="G30" s="153"/>
      <c r="H30" s="26"/>
      <c r="I30" s="26"/>
    </row>
    <row r="31" ht="15.75" customHeight="1">
      <c r="A31" s="13"/>
    </row>
    <row r="32" spans="1:7" ht="15.75" customHeight="1">
      <c r="A32" s="179" t="s">
        <v>104</v>
      </c>
      <c r="B32" s="141"/>
      <c r="C32" s="141"/>
      <c r="D32" s="141"/>
      <c r="E32" s="141"/>
      <c r="F32" s="141"/>
      <c r="G32" s="141"/>
    </row>
    <row r="33" spans="1:7" ht="12.75" hidden="1">
      <c r="A33" s="42">
        <v>1</v>
      </c>
      <c r="B33" s="42">
        <v>2</v>
      </c>
      <c r="C33" s="42">
        <v>3</v>
      </c>
      <c r="D33" s="42">
        <v>4</v>
      </c>
      <c r="E33" s="42">
        <v>5</v>
      </c>
      <c r="F33" s="42">
        <v>6</v>
      </c>
      <c r="G33" s="42">
        <v>7</v>
      </c>
    </row>
    <row r="34" spans="1:7" ht="38.25">
      <c r="A34" s="158" t="s">
        <v>105</v>
      </c>
      <c r="B34" s="159" t="s">
        <v>106</v>
      </c>
      <c r="C34" s="3" t="s">
        <v>107</v>
      </c>
      <c r="D34" s="3" t="s">
        <v>108</v>
      </c>
      <c r="E34" s="159" t="s">
        <v>109</v>
      </c>
      <c r="F34" s="140"/>
      <c r="G34" s="140"/>
    </row>
    <row r="35" spans="1:7" ht="12.75">
      <c r="A35" s="143"/>
      <c r="B35" s="140"/>
      <c r="C35" s="3" t="s">
        <v>110</v>
      </c>
      <c r="D35" s="5" t="s">
        <v>111</v>
      </c>
      <c r="E35" s="5" t="s">
        <v>112</v>
      </c>
      <c r="F35" s="5" t="s">
        <v>113</v>
      </c>
      <c r="G35" s="5" t="s">
        <v>214</v>
      </c>
    </row>
    <row r="36" spans="1:7" ht="51">
      <c r="A36" s="6" t="s">
        <v>125</v>
      </c>
      <c r="B36" s="3" t="s">
        <v>115</v>
      </c>
      <c r="C36" s="14">
        <v>5720</v>
      </c>
      <c r="D36" s="58">
        <v>11018.34</v>
      </c>
      <c r="E36" s="58">
        <f>E37+E38+E39</f>
        <v>15467</v>
      </c>
      <c r="F36" s="58"/>
      <c r="G36" s="58"/>
    </row>
    <row r="37" spans="1:7" ht="12.75">
      <c r="A37" s="59" t="s">
        <v>126</v>
      </c>
      <c r="B37" s="3" t="s">
        <v>115</v>
      </c>
      <c r="C37" s="14">
        <v>65</v>
      </c>
      <c r="D37" s="83">
        <v>929.1</v>
      </c>
      <c r="E37" s="84">
        <v>1302.7</v>
      </c>
      <c r="F37" s="34"/>
      <c r="G37" s="34"/>
    </row>
    <row r="38" spans="1:7" ht="12.75">
      <c r="A38" s="59" t="s">
        <v>131</v>
      </c>
      <c r="B38" s="3" t="s">
        <v>115</v>
      </c>
      <c r="C38" s="14">
        <v>80</v>
      </c>
      <c r="D38" s="83">
        <v>3283</v>
      </c>
      <c r="E38" s="84">
        <v>4939.3</v>
      </c>
      <c r="F38" s="34"/>
      <c r="G38" s="34"/>
    </row>
    <row r="39" spans="1:7" ht="12.75">
      <c r="A39" s="59" t="s">
        <v>127</v>
      </c>
      <c r="B39" s="3" t="s">
        <v>115</v>
      </c>
      <c r="C39" s="14">
        <v>5575</v>
      </c>
      <c r="D39" s="83">
        <v>6806.24</v>
      </c>
      <c r="E39" s="84">
        <v>9225</v>
      </c>
      <c r="F39" s="34"/>
      <c r="G39" s="34"/>
    </row>
    <row r="40" spans="1:7" ht="12.75">
      <c r="A40" s="59" t="s">
        <v>233</v>
      </c>
      <c r="B40" s="3"/>
      <c r="C40" s="14">
        <v>0</v>
      </c>
      <c r="D40" s="83">
        <v>0</v>
      </c>
      <c r="E40" s="84">
        <v>4469</v>
      </c>
      <c r="F40" s="34"/>
      <c r="G40" s="34"/>
    </row>
    <row r="41" spans="1:7" ht="51">
      <c r="A41" s="131" t="s">
        <v>128</v>
      </c>
      <c r="B41" s="3" t="s">
        <v>115</v>
      </c>
      <c r="C41" s="34">
        <v>0</v>
      </c>
      <c r="D41" s="34">
        <v>4086</v>
      </c>
      <c r="E41" s="34">
        <f>E68+E84</f>
        <v>2209</v>
      </c>
      <c r="F41" s="34"/>
      <c r="G41" s="34"/>
    </row>
    <row r="42" spans="1:7" ht="25.5" customHeight="1">
      <c r="A42" s="131" t="s">
        <v>234</v>
      </c>
      <c r="B42" s="3" t="s">
        <v>115</v>
      </c>
      <c r="C42" s="34">
        <v>0</v>
      </c>
      <c r="D42" s="34">
        <v>0</v>
      </c>
      <c r="E42" s="34">
        <v>3082</v>
      </c>
      <c r="F42" s="34"/>
      <c r="G42" s="34"/>
    </row>
    <row r="43" spans="1:7" s="17" customFormat="1" ht="28.5" customHeight="1">
      <c r="A43" s="38" t="s">
        <v>129</v>
      </c>
      <c r="B43" s="3" t="s">
        <v>115</v>
      </c>
      <c r="C43" s="35">
        <f>C36+C41+C42</f>
        <v>5720</v>
      </c>
      <c r="D43" s="35">
        <f>D36+D41+D42</f>
        <v>15104.34</v>
      </c>
      <c r="E43" s="35">
        <f>E36+E41+E42+E40</f>
        <v>25227</v>
      </c>
      <c r="F43" s="35">
        <f>F36+F41+F42</f>
        <v>0</v>
      </c>
      <c r="G43" s="35">
        <f>G36+G41+G42</f>
        <v>0</v>
      </c>
    </row>
    <row r="44" spans="1:7" ht="12.75">
      <c r="A44" s="18"/>
      <c r="B44" s="19"/>
      <c r="C44" s="20"/>
      <c r="D44" s="21"/>
      <c r="E44" s="19"/>
      <c r="F44" s="19"/>
      <c r="G44" s="19"/>
    </row>
    <row r="45" spans="1:7" ht="12.75">
      <c r="A45" s="36" t="s">
        <v>116</v>
      </c>
      <c r="B45" s="19"/>
      <c r="C45" s="20"/>
      <c r="D45" s="21"/>
      <c r="E45" s="19"/>
      <c r="F45" s="19"/>
      <c r="G45" s="19"/>
    </row>
    <row r="46" spans="1:7" ht="12.75">
      <c r="A46" s="95" t="s">
        <v>117</v>
      </c>
      <c r="B46" s="19"/>
      <c r="C46" s="20"/>
      <c r="D46" s="21"/>
      <c r="E46" s="19"/>
      <c r="F46" s="19"/>
      <c r="G46" s="19"/>
    </row>
    <row r="47" spans="1:7" ht="19.5" customHeight="1">
      <c r="A47" s="52" t="s">
        <v>140</v>
      </c>
      <c r="B47" s="152" t="s">
        <v>97</v>
      </c>
      <c r="C47" s="152"/>
      <c r="D47" s="152"/>
      <c r="E47" s="152"/>
      <c r="F47" s="152"/>
      <c r="G47" s="152"/>
    </row>
    <row r="48" spans="1:7" ht="12.75">
      <c r="A48" s="52" t="s">
        <v>100</v>
      </c>
      <c r="B48" s="53" t="s">
        <v>101</v>
      </c>
      <c r="C48" s="54"/>
      <c r="D48" s="55"/>
      <c r="E48" s="56"/>
      <c r="F48" s="56"/>
      <c r="G48" s="56"/>
    </row>
    <row r="49" spans="1:7" ht="33.75" customHeight="1">
      <c r="A49" s="57" t="s">
        <v>141</v>
      </c>
      <c r="B49" s="153" t="s">
        <v>124</v>
      </c>
      <c r="C49" s="153"/>
      <c r="D49" s="153"/>
      <c r="E49" s="153"/>
      <c r="F49" s="153"/>
      <c r="G49" s="153"/>
    </row>
    <row r="50" spans="1:7" ht="12.75">
      <c r="A50" s="23"/>
      <c r="B50" s="19"/>
      <c r="C50" s="20"/>
      <c r="D50" s="21"/>
      <c r="E50" s="19"/>
      <c r="F50" s="19"/>
      <c r="G50" s="19"/>
    </row>
    <row r="51" spans="1:7" ht="38.25">
      <c r="A51" s="148" t="s">
        <v>118</v>
      </c>
      <c r="B51" s="159" t="s">
        <v>106</v>
      </c>
      <c r="C51" s="3" t="s">
        <v>107</v>
      </c>
      <c r="D51" s="3" t="s">
        <v>108</v>
      </c>
      <c r="E51" s="159" t="s">
        <v>109</v>
      </c>
      <c r="F51" s="140"/>
      <c r="G51" s="140"/>
    </row>
    <row r="52" spans="1:7" ht="19.5" customHeight="1">
      <c r="A52" s="149"/>
      <c r="B52" s="140"/>
      <c r="C52" s="3" t="s">
        <v>110</v>
      </c>
      <c r="D52" s="5" t="s">
        <v>111</v>
      </c>
      <c r="E52" s="5" t="s">
        <v>112</v>
      </c>
      <c r="F52" s="5" t="s">
        <v>113</v>
      </c>
      <c r="G52" s="5" t="s">
        <v>214</v>
      </c>
    </row>
    <row r="53" spans="1:7" ht="52.5" customHeight="1">
      <c r="A53" s="8" t="s">
        <v>130</v>
      </c>
      <c r="B53" s="5" t="s">
        <v>160</v>
      </c>
      <c r="C53" s="4">
        <f>C54+C55+C56</f>
        <v>149</v>
      </c>
      <c r="D53" s="4">
        <f>D54+D55+D56</f>
        <v>157</v>
      </c>
      <c r="E53" s="4">
        <f>E54+E55+E56</f>
        <v>166</v>
      </c>
      <c r="F53" s="4">
        <f>F54+F55+F56</f>
        <v>0</v>
      </c>
      <c r="G53" s="4">
        <f>G54+G55+G56</f>
        <v>0</v>
      </c>
    </row>
    <row r="54" spans="1:7" ht="33" customHeight="1">
      <c r="A54" s="59" t="s">
        <v>132</v>
      </c>
      <c r="B54" s="5" t="s">
        <v>160</v>
      </c>
      <c r="C54" s="61">
        <v>8</v>
      </c>
      <c r="D54" s="61">
        <v>3</v>
      </c>
      <c r="E54" s="4">
        <v>5</v>
      </c>
      <c r="F54" s="7"/>
      <c r="G54" s="7"/>
    </row>
    <row r="55" spans="1:7" ht="33" customHeight="1">
      <c r="A55" s="59" t="s">
        <v>133</v>
      </c>
      <c r="B55" s="5" t="s">
        <v>160</v>
      </c>
      <c r="C55" s="61">
        <v>12</v>
      </c>
      <c r="D55" s="61">
        <v>12</v>
      </c>
      <c r="E55" s="4">
        <v>11</v>
      </c>
      <c r="F55" s="7"/>
      <c r="G55" s="7"/>
    </row>
    <row r="56" spans="1:7" ht="25.5" customHeight="1">
      <c r="A56" s="59" t="s">
        <v>134</v>
      </c>
      <c r="B56" s="5" t="s">
        <v>160</v>
      </c>
      <c r="C56" s="61">
        <v>129</v>
      </c>
      <c r="D56" s="61">
        <v>142</v>
      </c>
      <c r="E56" s="4">
        <v>150</v>
      </c>
      <c r="F56" s="7"/>
      <c r="G56" s="7"/>
    </row>
    <row r="57" spans="1:7" ht="25.5" customHeight="1">
      <c r="A57" s="125" t="s">
        <v>236</v>
      </c>
      <c r="B57" s="5" t="s">
        <v>160</v>
      </c>
      <c r="C57" s="61"/>
      <c r="D57" s="61"/>
      <c r="E57" s="4">
        <v>137</v>
      </c>
      <c r="F57" s="7"/>
      <c r="G57" s="7"/>
    </row>
    <row r="58" spans="1:7" ht="27" customHeight="1">
      <c r="A58" s="8" t="s">
        <v>135</v>
      </c>
      <c r="B58" s="60" t="s">
        <v>136</v>
      </c>
      <c r="C58" s="61">
        <v>0</v>
      </c>
      <c r="D58" s="61">
        <v>1</v>
      </c>
      <c r="E58" s="119">
        <v>1</v>
      </c>
      <c r="F58" s="61"/>
      <c r="G58" s="61"/>
    </row>
    <row r="59" spans="1:7" ht="27" customHeight="1">
      <c r="A59" s="132" t="s">
        <v>235</v>
      </c>
      <c r="B59" s="5" t="s">
        <v>160</v>
      </c>
      <c r="C59" s="119"/>
      <c r="D59" s="119"/>
      <c r="E59" s="119">
        <v>28</v>
      </c>
      <c r="F59" s="119"/>
      <c r="G59" s="119"/>
    </row>
    <row r="60" spans="1:7" ht="16.5" customHeight="1">
      <c r="A60" s="47"/>
      <c r="B60" s="48"/>
      <c r="C60" s="49"/>
      <c r="D60" s="49"/>
      <c r="E60" s="49"/>
      <c r="F60" s="49"/>
      <c r="G60" s="49"/>
    </row>
    <row r="61" spans="1:7" ht="38.25">
      <c r="A61" s="158" t="s">
        <v>105</v>
      </c>
      <c r="B61" s="159" t="s">
        <v>106</v>
      </c>
      <c r="C61" s="3" t="s">
        <v>107</v>
      </c>
      <c r="D61" s="3" t="s">
        <v>108</v>
      </c>
      <c r="E61" s="159" t="s">
        <v>109</v>
      </c>
      <c r="F61" s="140"/>
      <c r="G61" s="140"/>
    </row>
    <row r="62" spans="1:7" ht="16.5" customHeight="1">
      <c r="A62" s="143"/>
      <c r="B62" s="140"/>
      <c r="C62" s="3" t="s">
        <v>110</v>
      </c>
      <c r="D62" s="5" t="s">
        <v>111</v>
      </c>
      <c r="E62" s="5" t="s">
        <v>112</v>
      </c>
      <c r="F62" s="5" t="s">
        <v>113</v>
      </c>
      <c r="G62" s="5" t="s">
        <v>214</v>
      </c>
    </row>
    <row r="63" spans="1:7" ht="51">
      <c r="A63" s="6" t="s">
        <v>125</v>
      </c>
      <c r="B63" s="3" t="s">
        <v>115</v>
      </c>
      <c r="C63" s="58">
        <f>C64+C65+C66</f>
        <v>5720</v>
      </c>
      <c r="D63" s="58">
        <f>D64+D65+D66</f>
        <v>11018.34</v>
      </c>
      <c r="E63" s="58">
        <f>E64+E65+E66</f>
        <v>15467</v>
      </c>
      <c r="F63" s="58"/>
      <c r="G63" s="58"/>
    </row>
    <row r="64" spans="1:7" ht="12.75">
      <c r="A64" s="59" t="s">
        <v>126</v>
      </c>
      <c r="B64" s="3" t="s">
        <v>115</v>
      </c>
      <c r="C64" s="83">
        <v>65</v>
      </c>
      <c r="D64" s="84">
        <v>929.1</v>
      </c>
      <c r="E64" s="84">
        <v>1302.7</v>
      </c>
      <c r="F64" s="34"/>
      <c r="G64" s="34"/>
    </row>
    <row r="65" spans="1:7" ht="12.75">
      <c r="A65" s="59" t="s">
        <v>131</v>
      </c>
      <c r="B65" s="3" t="s">
        <v>115</v>
      </c>
      <c r="C65" s="83">
        <v>80</v>
      </c>
      <c r="D65" s="84">
        <v>3283</v>
      </c>
      <c r="E65" s="84">
        <v>4939.3</v>
      </c>
      <c r="F65" s="34"/>
      <c r="G65" s="34"/>
    </row>
    <row r="66" spans="1:7" ht="12.75">
      <c r="A66" s="59" t="s">
        <v>127</v>
      </c>
      <c r="B66" s="3" t="s">
        <v>115</v>
      </c>
      <c r="C66" s="83">
        <v>5575</v>
      </c>
      <c r="D66" s="133">
        <v>6806.24</v>
      </c>
      <c r="E66" s="84">
        <v>9225</v>
      </c>
      <c r="F66" s="34"/>
      <c r="G66" s="34"/>
    </row>
    <row r="67" spans="1:7" ht="18" customHeight="1">
      <c r="A67" s="6" t="s">
        <v>233</v>
      </c>
      <c r="B67" s="3"/>
      <c r="C67" s="83"/>
      <c r="D67" s="84"/>
      <c r="E67" s="84">
        <v>4469</v>
      </c>
      <c r="F67" s="34"/>
      <c r="G67" s="34"/>
    </row>
    <row r="68" spans="1:7" ht="51">
      <c r="A68" s="131" t="s">
        <v>128</v>
      </c>
      <c r="B68" s="3" t="s">
        <v>115</v>
      </c>
      <c r="C68" s="34">
        <v>0</v>
      </c>
      <c r="D68" s="34">
        <f>2756</f>
        <v>2756</v>
      </c>
      <c r="E68" s="34">
        <v>809</v>
      </c>
      <c r="F68" s="34"/>
      <c r="G68" s="34"/>
    </row>
    <row r="69" spans="1:7" ht="25.5">
      <c r="A69" s="131" t="s">
        <v>234</v>
      </c>
      <c r="B69" s="3"/>
      <c r="C69" s="34"/>
      <c r="D69" s="34"/>
      <c r="E69" s="34">
        <v>3082</v>
      </c>
      <c r="F69" s="34"/>
      <c r="G69" s="34"/>
    </row>
    <row r="70" spans="1:7" ht="25.5">
      <c r="A70" s="38" t="s">
        <v>114</v>
      </c>
      <c r="B70" s="94" t="s">
        <v>115</v>
      </c>
      <c r="C70" s="34">
        <f>C63</f>
        <v>5720</v>
      </c>
      <c r="D70" s="34">
        <f>D63+D68</f>
        <v>13774.34</v>
      </c>
      <c r="E70" s="34">
        <f>E63+E68+E69+E67</f>
        <v>23827</v>
      </c>
      <c r="F70" s="34">
        <f>SUM(F60:F68)</f>
        <v>0</v>
      </c>
      <c r="G70" s="34">
        <f>SUM(G60:G68)</f>
        <v>0</v>
      </c>
    </row>
    <row r="71" ht="26.25" customHeight="1"/>
    <row r="72" spans="1:7" ht="12.75">
      <c r="A72" s="36" t="s">
        <v>144</v>
      </c>
      <c r="B72" s="19"/>
      <c r="C72" s="20"/>
      <c r="D72" s="21"/>
      <c r="E72" s="19"/>
      <c r="F72" s="19"/>
      <c r="G72" s="19"/>
    </row>
    <row r="73" spans="1:7" ht="12.75">
      <c r="A73" s="95" t="s">
        <v>117</v>
      </c>
      <c r="B73" s="19"/>
      <c r="C73" s="20"/>
      <c r="D73" s="21"/>
      <c r="E73" s="19"/>
      <c r="F73" s="19"/>
      <c r="G73" s="19"/>
    </row>
    <row r="74" spans="1:7" ht="27.75" customHeight="1">
      <c r="A74" s="52" t="s">
        <v>137</v>
      </c>
      <c r="B74" s="152" t="s">
        <v>138</v>
      </c>
      <c r="C74" s="152"/>
      <c r="D74" s="152"/>
      <c r="E74" s="152"/>
      <c r="F74" s="152"/>
      <c r="G74" s="152"/>
    </row>
    <row r="75" spans="1:7" ht="12.75">
      <c r="A75" s="52" t="s">
        <v>100</v>
      </c>
      <c r="B75" s="53" t="s">
        <v>101</v>
      </c>
      <c r="C75" s="54"/>
      <c r="D75" s="55"/>
      <c r="E75" s="56"/>
      <c r="F75" s="56"/>
      <c r="G75" s="56"/>
    </row>
    <row r="76" spans="1:7" ht="38.25">
      <c r="A76" s="57" t="s">
        <v>145</v>
      </c>
      <c r="B76" s="153" t="s">
        <v>139</v>
      </c>
      <c r="C76" s="153"/>
      <c r="D76" s="153"/>
      <c r="E76" s="153"/>
      <c r="F76" s="153"/>
      <c r="G76" s="153"/>
    </row>
    <row r="78" spans="1:7" ht="38.25">
      <c r="A78" s="148" t="s">
        <v>118</v>
      </c>
      <c r="B78" s="159" t="s">
        <v>106</v>
      </c>
      <c r="C78" s="3" t="s">
        <v>107</v>
      </c>
      <c r="D78" s="3" t="s">
        <v>108</v>
      </c>
      <c r="E78" s="159" t="s">
        <v>109</v>
      </c>
      <c r="F78" s="140"/>
      <c r="G78" s="140"/>
    </row>
    <row r="79" spans="1:7" ht="12.75">
      <c r="A79" s="149"/>
      <c r="B79" s="140"/>
      <c r="C79" s="3" t="s">
        <v>110</v>
      </c>
      <c r="D79" s="5" t="s">
        <v>111</v>
      </c>
      <c r="E79" s="5" t="s">
        <v>112</v>
      </c>
      <c r="F79" s="5" t="s">
        <v>113</v>
      </c>
      <c r="G79" s="5" t="s">
        <v>214</v>
      </c>
    </row>
    <row r="80" spans="1:7" ht="25.5">
      <c r="A80" s="8" t="s">
        <v>135</v>
      </c>
      <c r="B80" s="60" t="s">
        <v>136</v>
      </c>
      <c r="C80" s="61"/>
      <c r="D80" s="61">
        <v>1</v>
      </c>
      <c r="E80" s="61">
        <v>1</v>
      </c>
      <c r="F80" s="61"/>
      <c r="G80" s="61"/>
    </row>
    <row r="81" spans="1:7" ht="12.75">
      <c r="A81" s="47"/>
      <c r="B81" s="48"/>
      <c r="C81" s="49"/>
      <c r="D81" s="49"/>
      <c r="E81" s="49"/>
      <c r="F81" s="49"/>
      <c r="G81" s="49"/>
    </row>
    <row r="82" spans="1:7" ht="38.25">
      <c r="A82" s="158" t="s">
        <v>105</v>
      </c>
      <c r="B82" s="159" t="s">
        <v>106</v>
      </c>
      <c r="C82" s="3" t="s">
        <v>107</v>
      </c>
      <c r="D82" s="3" t="s">
        <v>108</v>
      </c>
      <c r="E82" s="159" t="s">
        <v>109</v>
      </c>
      <c r="F82" s="140"/>
      <c r="G82" s="140"/>
    </row>
    <row r="83" spans="1:7" ht="12.75">
      <c r="A83" s="143"/>
      <c r="B83" s="140"/>
      <c r="C83" s="3" t="s">
        <v>110</v>
      </c>
      <c r="D83" s="5" t="s">
        <v>111</v>
      </c>
      <c r="E83" s="5" t="s">
        <v>112</v>
      </c>
      <c r="F83" s="5" t="s">
        <v>113</v>
      </c>
      <c r="G83" s="5" t="s">
        <v>214</v>
      </c>
    </row>
    <row r="84" spans="1:7" ht="51">
      <c r="A84" s="6" t="s">
        <v>128</v>
      </c>
      <c r="B84" s="3" t="s">
        <v>115</v>
      </c>
      <c r="C84" s="34"/>
      <c r="D84" s="34">
        <v>1330</v>
      </c>
      <c r="E84" s="34">
        <v>1400</v>
      </c>
      <c r="F84" s="34"/>
      <c r="G84" s="34"/>
    </row>
    <row r="85" spans="1:7" ht="25.5">
      <c r="A85" s="38" t="s">
        <v>114</v>
      </c>
      <c r="B85" s="94" t="s">
        <v>115</v>
      </c>
      <c r="C85" s="35">
        <f>C84</f>
        <v>0</v>
      </c>
      <c r="D85" s="35">
        <f>D84</f>
        <v>1330</v>
      </c>
      <c r="E85" s="35">
        <f>E84</f>
        <v>1400</v>
      </c>
      <c r="F85" s="35">
        <f>F84</f>
        <v>0</v>
      </c>
      <c r="G85" s="35">
        <f>G84</f>
        <v>0</v>
      </c>
    </row>
  </sheetData>
  <sheetProtection/>
  <mergeCells count="42">
    <mergeCell ref="B4:G4"/>
    <mergeCell ref="A15:G15"/>
    <mergeCell ref="A16:G16"/>
    <mergeCell ref="A17:G17"/>
    <mergeCell ref="B18:E18"/>
    <mergeCell ref="A20:G20"/>
    <mergeCell ref="B11:G11"/>
    <mergeCell ref="B12:G12"/>
    <mergeCell ref="B13:G13"/>
    <mergeCell ref="B14:G14"/>
    <mergeCell ref="B61:B62"/>
    <mergeCell ref="E61:G61"/>
    <mergeCell ref="B47:G47"/>
    <mergeCell ref="B49:G49"/>
    <mergeCell ref="A21:G21"/>
    <mergeCell ref="A22:G22"/>
    <mergeCell ref="D25:G25"/>
    <mergeCell ref="B28:G28"/>
    <mergeCell ref="B29:G29"/>
    <mergeCell ref="B30:G30"/>
    <mergeCell ref="A78:A79"/>
    <mergeCell ref="B78:B79"/>
    <mergeCell ref="E78:G78"/>
    <mergeCell ref="A82:A83"/>
    <mergeCell ref="B82:B83"/>
    <mergeCell ref="E82:G82"/>
    <mergeCell ref="B74:G74"/>
    <mergeCell ref="B76:G76"/>
    <mergeCell ref="A32:G32"/>
    <mergeCell ref="A34:A35"/>
    <mergeCell ref="B34:B35"/>
    <mergeCell ref="E34:G34"/>
    <mergeCell ref="A51:A52"/>
    <mergeCell ref="B51:B52"/>
    <mergeCell ref="E51:G51"/>
    <mergeCell ref="A61:A62"/>
    <mergeCell ref="B5:G5"/>
    <mergeCell ref="B6:G6"/>
    <mergeCell ref="B7:G7"/>
    <mergeCell ref="B8:G8"/>
    <mergeCell ref="B9:G9"/>
    <mergeCell ref="B10:G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2017-03-24T08:34:10Z</cp:lastPrinted>
  <dcterms:created xsi:type="dcterms:W3CDTF">2009-01-27T06:24:31Z</dcterms:created>
  <dcterms:modified xsi:type="dcterms:W3CDTF">2017-03-24T08:37:13Z</dcterms:modified>
  <cp:category/>
  <cp:version/>
  <cp:contentType/>
  <cp:contentStatus/>
</cp:coreProperties>
</file>