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activeTab="0"/>
  </bookViews>
  <sheets>
    <sheet name="007" sheetId="1" r:id="rId1"/>
    <sheet name="007 каз" sheetId="2" r:id="rId2"/>
  </sheets>
  <definedNames/>
  <calcPr fullCalcOnLoad="1"/>
</workbook>
</file>

<file path=xl/sharedStrings.xml><?xml version="1.0" encoding="utf-8"?>
<sst xmlns="http://schemas.openxmlformats.org/spreadsheetml/2006/main" count="212" uniqueCount="132">
  <si>
    <t>Плановый период</t>
  </si>
  <si>
    <t>в зависимости от способа реализации</t>
  </si>
  <si>
    <t>в зависимости от содержания</t>
  </si>
  <si>
    <t>текущая</t>
  </si>
  <si>
    <t>2016 год</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</si>
  <si>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</si>
  <si>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</si>
  <si>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</si>
  <si>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</si>
  <si>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</si>
  <si>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</si>
  <si>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2017 год</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</si>
  <si>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</si>
  <si>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</si>
  <si>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</si>
  <si>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</si>
  <si>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2018 год</t>
  </si>
  <si>
    <t>Итого расходы по бюджетной программе</t>
  </si>
  <si>
    <t xml:space="preserve">Цель бюджетной программы: </t>
  </si>
  <si>
    <t>чел.</t>
  </si>
  <si>
    <t>Отчетный год</t>
  </si>
  <si>
    <t>План текущего года</t>
  </si>
  <si>
    <t>Описание (обоснование) бюджетной программы</t>
  </si>
  <si>
    <t>осуществление государственных функций, полномочий и оказание вытекающих из них государственных услуг</t>
  </si>
  <si>
    <t xml:space="preserve">4510266 ГУ «Отдел занятости и социальных программ Бурабайского района»
</t>
  </si>
  <si>
    <t>районная</t>
  </si>
  <si>
    <t>индивидуальная</t>
  </si>
  <si>
    <t>Всего численность граждан, охваченных программой</t>
  </si>
  <si>
    <t>Оказание социальной помощи инвалидам и малообеспеченным гражданам по решению местных представительных органов.Назначение и выплата социальной помощи отдельным категориям нуждающихся граждан, возмещение расходов за коммунальные услуги участникам и инвалидам ВОВ.</t>
  </si>
  <si>
    <t>Социальная помощь к памятным датам</t>
  </si>
  <si>
    <t>- к 9 мая</t>
  </si>
  <si>
    <t xml:space="preserve">- ко дню пожилых 1 октября     </t>
  </si>
  <si>
    <t>Социальная помощь семьям (гражданам) при пожаре</t>
  </si>
  <si>
    <t>Социальная помощь лицам, больным социально-значимыми заболеваниями:</t>
  </si>
  <si>
    <t>- Туберкулезные больные</t>
  </si>
  <si>
    <t xml:space="preserve">- Онкологические больные   </t>
  </si>
  <si>
    <t xml:space="preserve">Социальная помощь студентам из малообеспеченных и многодетных семей, проживающих в сельской местности, обучающимся по очной форме обучения в колледже на платной основе    </t>
  </si>
  <si>
    <t>Расходы за коммунальные услуги  участникам и инвалидам ВОВ</t>
  </si>
  <si>
    <t xml:space="preserve">Социальная помощь студентам из малообеспеченных и многодетных семей, обучающимся в высших медицинских учебных заведениях    </t>
  </si>
  <si>
    <t>Приобретение призов на конкурс среди инвалидов</t>
  </si>
  <si>
    <t>Количество граждан, которым оказана социальная помощь к памятным датам</t>
  </si>
  <si>
    <t>Количество семей(граждан), которым оказана социальная помощь  при пожаре</t>
  </si>
  <si>
    <t>Количество граждан, которым оказана социальная помощь лицам, больным социально-значимыми заболеваниями:</t>
  </si>
  <si>
    <t xml:space="preserve">Количество граждан, которым оказана социальная помощь студентам из малообеспеченных и многодетных семей, проживающих в сельской местности, обучающимся по очной форме обучения в колледже на платной основе    </t>
  </si>
  <si>
    <t>Количество граждан, которым возмещены расходы за коммунальные услуги ( участники и инвалиды ВОВ)</t>
  </si>
  <si>
    <t xml:space="preserve">Количество граждан, которым оказана социальная помощь -студенты из малообеспеченных и многодетных семей, обучающимся в высших медицинских учебных заведениях    </t>
  </si>
  <si>
    <t>Количество инвалидов,для которых приобретены призы на конкурс среди инвалидов</t>
  </si>
  <si>
    <t>Социальные выплаты, в т.ч.:</t>
  </si>
  <si>
    <t>%</t>
  </si>
  <si>
    <t>Целевые индикаторы / показатели прямых результатов</t>
  </si>
  <si>
    <t>ед.изм.</t>
  </si>
  <si>
    <t>2018г</t>
  </si>
  <si>
    <t>Доля объектов социальной инфраструктуры, обеспеченных доступом для инвалидов от общего числа паспортизированных объектов социальной, транспортной инфраструктуры</t>
  </si>
  <si>
    <t>БЮДЖЕТТІК БАҒДАРЛАМА</t>
  </si>
  <si>
    <t xml:space="preserve">4510266  «Бурабай ауданының жұмыспен қамту және әлеуметтік бағдарламалар бөлімі»ММ
</t>
  </si>
  <si>
    <t>бюджеттік бағдарлама әкімшісінің коды және атауы</t>
  </si>
  <si>
    <t>аудандық</t>
  </si>
  <si>
    <t>іске асыру түріне қарай</t>
  </si>
  <si>
    <t>жеке</t>
  </si>
  <si>
    <t>ағымдағы/даму</t>
  </si>
  <si>
    <t>ағымдағы</t>
  </si>
  <si>
    <t>Бюджеттік бағдарламаның сипаттамасы (негіздемесі):</t>
  </si>
  <si>
    <t>Өлшем бірлігі</t>
  </si>
  <si>
    <t>Есепті жыл</t>
  </si>
  <si>
    <t>Ағымдағы жыл жоспары</t>
  </si>
  <si>
    <t>Жоспарлы кезең</t>
  </si>
  <si>
    <t>2016 жыл</t>
  </si>
  <si>
    <t>2017 жыл</t>
  </si>
  <si>
    <t>2018 жыл</t>
  </si>
  <si>
    <t>мың теңге</t>
  </si>
  <si>
    <t>Тікелей нәтиже көрсеткіштері</t>
  </si>
  <si>
    <t xml:space="preserve">Бюджеттік бағдарлама бойынша барлық шығыстар </t>
  </si>
  <si>
    <t xml:space="preserve">мемлекеттік функцияларды, өкілеттіктерді жүзеге асыру және осыларға байланысты мемлекеттік қызметтерді ұсыну </t>
  </si>
  <si>
    <t>мазмұнына қарай</t>
  </si>
  <si>
    <t>мемлекеттік баскару деңгейіне</t>
  </si>
  <si>
    <t>адам</t>
  </si>
  <si>
    <t xml:space="preserve">Нысаналы  индикаторлар/тікелей нәтиже көрсеткіштері </t>
  </si>
  <si>
    <t>өлшем бірл.</t>
  </si>
  <si>
    <t>2018 ж</t>
  </si>
  <si>
    <t>2019 год</t>
  </si>
  <si>
    <t>2019 жыл</t>
  </si>
  <si>
    <t>2019г</t>
  </si>
  <si>
    <t>2019 ж</t>
  </si>
  <si>
    <t>Расходы направлены на оказание социальной помощи инвалидам и малообеспеченным гражданам по решению местных представительных органов.Назначение и выплата социальной помощи отдельным категориям нуждающихся граждан, возмещение расходов за коммунальные услуги участникам и инвалидам ВОВ.</t>
  </si>
  <si>
    <t>Конечные результаты бюджетной программы:</t>
  </si>
  <si>
    <r>
      <t>Бюджеттік бағдарламаның коды және атауы</t>
    </r>
    <r>
      <rPr>
        <sz val="10"/>
        <rFont val="Times New Roman"/>
        <family val="1"/>
      </rPr>
      <t xml:space="preserve"> 451/0266-007 жергілікті өкілді органдардың шешімі бойынша мұқтаж азаматтардың жекелеген санаттарына әлеуметтік көмек 
</t>
    </r>
  </si>
  <si>
    <t>Бюджеттік бағдарламаның түрі</t>
  </si>
  <si>
    <t>Бюджеттік бағдарламаның мақсаты</t>
  </si>
  <si>
    <t xml:space="preserve">жергілікті өкілді органдардың шешімі бойынша аз қамтылған азаматтарға және мүгедектерге әлеуметтік көмек көрсету. Мұқтаж азаматтардың жекелеген санаттарына әлеуметтік көмек тағайындау және төлеу, ҰОС ардагерлерінің және мүгедектерінің коммуналдық қызметтері үшін шығыстарды төлеу. 
</t>
  </si>
  <si>
    <t>Бюджеттік бағдарламаның міндеті (түпкілікті нәтиже):</t>
  </si>
  <si>
    <t xml:space="preserve">әлеуметтік, көлік ифрақұрылым паспортталған объектілердің жалпы санынан  мүгедектер үшін қолжетімділікпен қамтылған әлеуметтік инфрақұрылым объектілер үлесі </t>
  </si>
  <si>
    <t>Бюджеттік бағдарламалар бойынша шығыстар, барлығы</t>
  </si>
  <si>
    <t>Бюджеттік бағдарламалар бойынша шығыстар</t>
  </si>
  <si>
    <t>Әлеуметтік төлемдер, соның ішінде:</t>
  </si>
  <si>
    <t xml:space="preserve">Естелік күндерге әлеуметтік көмек </t>
  </si>
  <si>
    <t xml:space="preserve"> 9 мамырға</t>
  </si>
  <si>
    <t>қарттардың күніне 1 қазан</t>
  </si>
  <si>
    <t>Өрт болған жағдайда отбасыларға (азаматтарға) әлеуметтік көмек</t>
  </si>
  <si>
    <t>Әлеуметтік мәні бар аурулармен ауратын тұлғаларға әлеуметтік көмек:</t>
  </si>
  <si>
    <t>Туберк. ауратын науқастарға</t>
  </si>
  <si>
    <t xml:space="preserve">Онкологиялық науқастарға   </t>
  </si>
  <si>
    <t xml:space="preserve">Ауылдық елді мекендерде тұратын аз қамтылған және көпбалалы отбасылардың оқытудың күндізгі нысанында колледжде ақылы негізінде оқитын студенттерге әлеуметтік көмек   </t>
  </si>
  <si>
    <t>ҰОС қатысушылары мен мүгедектерге коммуналдық кызметтеріне төлеу үшін шығыстар</t>
  </si>
  <si>
    <t xml:space="preserve">Жоғарғы медициналық оқу орындарда оқитын аз қамтылған және көпбалалы отбасылардың студенттеріне әлеуметтік көмек     </t>
  </si>
  <si>
    <t xml:space="preserve">Мүгедектер арасында өткізілетін конкурсқа жүлделер сатып алу </t>
  </si>
  <si>
    <t>9 мамырға</t>
  </si>
  <si>
    <t xml:space="preserve"> Шығыстар жергілікті өкілді органдардың шешімі бойынша мүгедектерге және аз қамтылған азаматтарға әлеуметтік көмек көрсетілуіне бағытталған. Мұқтаж азаматтардың жекелеген санаттарына әлеуметтік көмек тағайындау және төлеу, ҰОС қатысушылары мен мүгедектерінің коммуналдық қызметтері үшін шығыстарын өтеу. </t>
  </si>
  <si>
    <t xml:space="preserve">Естелік күндеріне байланысты  әлеуметтік көмек көрсетілген  азаматтар саны </t>
  </si>
  <si>
    <t>Өрт болған жағдайда  әлеуметтік көмек көрселген  отбасылардың (азаматтардың) саны</t>
  </si>
  <si>
    <t xml:space="preserve">Ауылдық елді мекендерде тұратын аз қамтылған және көпбалалы отбасылардың оқытудың күндізгі нысанында колледжде ақылы негізінде оқитын студенттерге көрсетілген әлеуметтік көмек, азаматтар саны   </t>
  </si>
  <si>
    <t>Коммуналдық кызметтері үшін шығыстары өтелген азаматтар саны (ҰОС қатысушылары мен мүгедектері)</t>
  </si>
  <si>
    <t>Жоғарғы медициналық оқу орындарда оқитын аз қамтылған және көпбалалы отбасылардың студенттеріне көрсетілген әлеуметтік көмек, азаматтар саны</t>
  </si>
  <si>
    <t>Мүгедектер арасында конкурс  өткізілуіне алынған  жүлделер және сол мүгедектердің саны</t>
  </si>
  <si>
    <t>Бағдарламамен қамтылған барлық азаматтар саны</t>
  </si>
  <si>
    <t>на 2018-2020 годы</t>
  </si>
  <si>
    <r>
      <rPr>
        <b/>
        <sz val="10"/>
        <rFont val="Times New Roman"/>
        <family val="1"/>
      </rPr>
      <t>Руководитель бюджетной программы</t>
    </r>
    <r>
      <rPr>
        <sz val="10"/>
        <rFont val="Times New Roman"/>
        <family val="1"/>
      </rPr>
      <t xml:space="preserve">  руководитель Кожагулов Канат Кайирбекович</t>
    </r>
  </si>
  <si>
    <t>2020г</t>
  </si>
  <si>
    <t>2020 год</t>
  </si>
  <si>
    <r>
      <rPr>
        <b/>
        <sz val="10"/>
        <rFont val="Times New Roman"/>
        <family val="1"/>
      </rPr>
      <t>Бюджеттік бағдарламаның басшысы</t>
    </r>
    <r>
      <rPr>
        <sz val="10"/>
        <rFont val="Times New Roman"/>
        <family val="1"/>
      </rPr>
      <t xml:space="preserve"> - басшы Кожагулов Канат Кайирбекович</t>
    </r>
  </si>
  <si>
    <t>2020 ж</t>
  </si>
  <si>
    <t>2020 жыл</t>
  </si>
  <si>
    <t>путевки на санаторно-курортное лечение афганцам</t>
  </si>
  <si>
    <t>единовременное пособие на погребение умерших участников боевых действий в Афганистане (15 МРП)</t>
  </si>
  <si>
    <t>единовременное пособие освободившимся из мест  лишения свободы(15 МРП)</t>
  </si>
  <si>
    <t xml:space="preserve">Количество афганцев, направляемых на санаторно-курортное лечение </t>
  </si>
  <si>
    <t>Количество граждан на единовременное пособие на погребение умерших участников боевых действий в Афганистане</t>
  </si>
  <si>
    <t>Количество граждан на единовременное пособие освободившимся из мест  лишения свободы</t>
  </si>
  <si>
    <t xml:space="preserve">
Утверждена приказом руководителя                                                                                                                  ГУ "Отдел занятости и социальных программ                                                    Бурабайского района" от  26 декабря 2017 года  №96                                                                                                                                                        Приложение № 5                                                                                                                                                                                                                                                                                                    
«Согласована»*
Заместитель руководителя
ГУ "Управление координации занятости и 
социальных программ Акмолинской области"
_____________Жапарова А.К.                                                                                                 "___"______________2018 года
</t>
  </si>
  <si>
    <t xml:space="preserve">Бұйрығымен бекітілген "ММ"жұмыспен қамту әлеуметтік бағдарламалар Бөлімі Бурабай ауданы," қазақстан", 26 желтоқсан, 2017 жылғы №96 № 5 Қосымша 
"Келісілді"*
Басшысының орынбасары
ММ - "Жұмыспен қамтуды үйлестіру және 
әлеуметтік бағдарламалар Ақмола облысы"
_____________Жапарова А. К.                                                                                                      "___"______________2018 жылғы
</t>
  </si>
  <si>
    <r>
      <rPr>
        <b/>
        <sz val="10"/>
        <rFont val="Times New Roman"/>
        <family val="1"/>
      </rPr>
      <t>Нормативная правовая основа бюджетной программы</t>
    </r>
    <r>
      <rPr>
        <sz val="10"/>
        <rFont val="Times New Roman"/>
        <family val="1"/>
      </rPr>
      <t xml:space="preserve"> статья 35 Бюджетного кодекса Республики Казахстан от 4 декабря 2008 года № 95-IV; статья 17 Закона Республики Казахстан от 13 апреля 2005 года N 39 «О социальной защите инвалидов в Республике Казахстан».Об утверждении Правил оказания социальной помощи, установления размеров и определения перечня отдельных категорий нуждающихся граждан по Бурабайскому району
Решение Бурабайского районного маслихата Акмолинской области от 26 августа 2013 года № 5С-20/7. Зарегистрировано Департаментом юстиции Акмолинской области 26 сентября 2013 года № 3816.Решение сессии Бурабайского районного маслихата №6С-22/1 от 22.12.2017г  "О районном бюджете на 2018-2020 годы"</t>
    </r>
  </si>
  <si>
    <r>
      <rPr>
        <b/>
        <sz val="10"/>
        <rFont val="Times New Roman"/>
        <family val="1"/>
      </rPr>
      <t xml:space="preserve">Бюджеттік бағдарламаның нормативтік құқықтық негізі </t>
    </r>
    <r>
      <rPr>
        <sz val="10"/>
        <rFont val="Times New Roman"/>
        <family val="1"/>
      </rPr>
      <t xml:space="preserve"> 2008 жылғы 04 желтоқсандағы № 95-ІV Бюджет кодексінің 35 бабы; "Қазақстан Республикасында мүгедектерді әлеуметтік қорғау туралы" Қазақстан Республикасының 2005 жылғы 13 сәуірдегі №39 Заңының 17 бабы, Бурабай ауданы бойынша әлеуметтік көмек көрсетудің, оның мөлшерлерін белгілеудің және мұқтаж азаматтардың жекелеген санаттарының тізбесін айқындаудың қағидаларын бекіту туралы.Ақмола облысы Бурабай аудандық мәслихатының 2013 жылғы 26 тамыздағы № 5С-20/7 шешімі. Ақмола облысының Әділет департаментінде 2013 жылғы 26 қыркүйекте № 3816 болып тіркелді.Мәслихаты сессиясының шешімі " Бурабай аудандық мәслихаттың №6С-22/1 жылғы 22.12.2017 ж арналған аудандық бюджет Туралы "2018-2020 жылдарға арналған"</t>
    </r>
  </si>
  <si>
    <r>
      <t>Код и наименование бюджетной программы</t>
    </r>
    <r>
      <rPr>
        <sz val="10"/>
        <rFont val="Times New Roman"/>
        <family val="1"/>
      </rPr>
      <t xml:space="preserve"> 007 Социальная помощь отдельным категориям нуждающихся граждан по решению местных представительных органов </t>
    </r>
  </si>
</sst>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3">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sz val="5"/>
      <color indexed="8"/>
      <name val="Budget XP Second Edition"/>
      <family val="2"/>
    </font>
    <font>
      <sz val="10"/>
      <name val="Times New Roman CYR"/>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hair"/>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4" fillId="0" borderId="0">
      <alignment horizontal="right" vertical="top"/>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35" fillId="0" borderId="0">
      <alignment/>
      <protection/>
    </xf>
    <xf numFmtId="0" fontId="3"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92">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center"/>
    </xf>
    <xf numFmtId="0" fontId="8" fillId="0" borderId="0" xfId="0" applyFont="1" applyAlignment="1">
      <alignment vertical="center"/>
    </xf>
    <xf numFmtId="0" fontId="9"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9" fillId="0" borderId="0" xfId="0"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10" fillId="0" borderId="0" xfId="0" applyFont="1" applyBorder="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1" fillId="0" borderId="0" xfId="0" applyFont="1" applyAlignment="1">
      <alignment horizontal="left"/>
    </xf>
    <xf numFmtId="0" fontId="11" fillId="0" borderId="0" xfId="0" applyFont="1" applyAlignment="1">
      <alignment horizontal="left" vertical="center"/>
    </xf>
    <xf numFmtId="0" fontId="11" fillId="0" borderId="0" xfId="0" applyFont="1" applyAlignment="1">
      <alignment horizontal="left" vertical="top"/>
    </xf>
    <xf numFmtId="184" fontId="5" fillId="0" borderId="10" xfId="0" applyNumberFormat="1" applyFont="1" applyBorder="1" applyAlignment="1">
      <alignment horizontal="center" vertical="center" wrapText="1"/>
    </xf>
    <xf numFmtId="0" fontId="6" fillId="0" borderId="10" xfId="0" applyFont="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horizontal="left"/>
    </xf>
    <xf numFmtId="0" fontId="5" fillId="0" borderId="0" xfId="0" applyFont="1" applyAlignment="1">
      <alignment vertical="top"/>
    </xf>
    <xf numFmtId="0" fontId="5" fillId="0" borderId="0" xfId="0" applyFont="1" applyAlignment="1">
      <alignment vertical="top" wrapText="1"/>
    </xf>
    <xf numFmtId="0" fontId="1" fillId="0" borderId="0" xfId="0" applyFont="1" applyFill="1" applyAlignment="1">
      <alignment horizontal="left" vertical="center"/>
    </xf>
    <xf numFmtId="0" fontId="1" fillId="0" borderId="0" xfId="0" applyFont="1" applyBorder="1" applyAlignment="1">
      <alignment wrapText="1"/>
    </xf>
    <xf numFmtId="0" fontId="9" fillId="0" borderId="12" xfId="0"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vertical="top" wrapText="1"/>
    </xf>
    <xf numFmtId="0" fontId="0" fillId="0" borderId="0" xfId="0" applyBorder="1" applyAlignment="1">
      <alignment/>
    </xf>
    <xf numFmtId="0" fontId="9" fillId="0" borderId="13" xfId="0" applyFont="1" applyBorder="1" applyAlignment="1">
      <alignment horizontal="left" vertical="center" wrapText="1"/>
    </xf>
    <xf numFmtId="0" fontId="5"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0" fillId="32" borderId="0" xfId="0" applyFill="1" applyAlignment="1">
      <alignment/>
    </xf>
    <xf numFmtId="0" fontId="9" fillId="32"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1" fillId="0" borderId="0" xfId="0" applyFont="1" applyAlignment="1">
      <alignment horizontal="left" vertical="top" wrapText="1"/>
    </xf>
    <xf numFmtId="0" fontId="5" fillId="33" borderId="10" xfId="0" applyFont="1" applyFill="1" applyBorder="1" applyAlignment="1">
      <alignment vertical="top" wrapText="1"/>
    </xf>
    <xf numFmtId="0" fontId="5" fillId="33" borderId="10" xfId="0" applyFont="1" applyFill="1" applyBorder="1" applyAlignment="1">
      <alignment horizontal="center" vertical="center" wrapText="1"/>
    </xf>
    <xf numFmtId="0" fontId="1" fillId="0" borderId="12" xfId="0" applyFont="1" applyBorder="1" applyAlignment="1">
      <alignment vertical="top" wrapText="1"/>
    </xf>
    <xf numFmtId="0" fontId="1" fillId="32" borderId="10" xfId="0" applyFont="1" applyFill="1" applyBorder="1" applyAlignment="1">
      <alignment horizontal="left" vertical="top" wrapText="1"/>
    </xf>
    <xf numFmtId="0" fontId="52" fillId="32"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0" xfId="0" applyFont="1" applyBorder="1" applyAlignment="1">
      <alignment vertical="top" wrapText="1"/>
    </xf>
    <xf numFmtId="0" fontId="15" fillId="0" borderId="15" xfId="0" applyFont="1" applyBorder="1" applyAlignment="1">
      <alignment wrapText="1"/>
    </xf>
    <xf numFmtId="0" fontId="1" fillId="0" borderId="10" xfId="0" applyFont="1" applyBorder="1" applyAlignment="1">
      <alignment horizontal="center" wrapText="1"/>
    </xf>
    <xf numFmtId="1" fontId="1" fillId="0" borderId="10" xfId="0" applyNumberFormat="1" applyFont="1" applyBorder="1" applyAlignment="1">
      <alignment horizontal="center" vertical="center" wrapText="1"/>
    </xf>
    <xf numFmtId="0" fontId="13" fillId="0" borderId="0" xfId="0" applyFont="1" applyAlignment="1">
      <alignment vertical="center" wrapText="1"/>
    </xf>
    <xf numFmtId="0" fontId="1" fillId="0" borderId="16" xfId="0" applyFont="1" applyBorder="1" applyAlignment="1">
      <alignment vertical="top" wrapText="1"/>
    </xf>
    <xf numFmtId="0" fontId="5" fillId="33" borderId="12" xfId="0" applyFont="1" applyFill="1" applyBorder="1" applyAlignment="1">
      <alignment vertical="top" wrapText="1"/>
    </xf>
    <xf numFmtId="0" fontId="1" fillId="32" borderId="10" xfId="0" applyFont="1" applyFill="1" applyBorder="1" applyAlignment="1">
      <alignment wrapText="1"/>
    </xf>
    <xf numFmtId="0" fontId="1" fillId="33" borderId="10" xfId="0" applyFont="1" applyFill="1" applyBorder="1" applyAlignment="1">
      <alignment horizontal="center" vertical="center" wrapText="1"/>
    </xf>
    <xf numFmtId="0" fontId="15" fillId="0" borderId="10" xfId="0" applyFont="1" applyBorder="1" applyAlignment="1">
      <alignment wrapText="1"/>
    </xf>
    <xf numFmtId="0" fontId="10" fillId="0" borderId="10" xfId="0" applyFont="1" applyBorder="1" applyAlignment="1">
      <alignment vertical="center"/>
    </xf>
    <xf numFmtId="185" fontId="9" fillId="0" borderId="10"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0" fontId="1" fillId="0" borderId="10" xfId="0" applyFont="1" applyBorder="1" applyAlignment="1">
      <alignment horizontal="left" vertical="top" wrapText="1"/>
    </xf>
    <xf numFmtId="0" fontId="1" fillId="0" borderId="0" xfId="0" applyFont="1" applyFill="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wrapText="1"/>
    </xf>
    <xf numFmtId="0" fontId="16"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12"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left" vertical="top" wrapText="1"/>
    </xf>
    <xf numFmtId="0" fontId="5" fillId="0" borderId="10" xfId="0" applyFont="1" applyBorder="1" applyAlignment="1">
      <alignment horizontal="center" vertical="top"/>
    </xf>
    <xf numFmtId="0" fontId="11" fillId="0" borderId="10" xfId="0" applyFont="1" applyBorder="1" applyAlignment="1">
      <alignment horizontal="left" vertical="top" wrapText="1"/>
    </xf>
    <xf numFmtId="0" fontId="6" fillId="0" borderId="0" xfId="0" applyFont="1" applyBorder="1" applyAlignment="1">
      <alignment horizontal="center"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1" fillId="32" borderId="0" xfId="0" applyFont="1" applyFill="1" applyAlignment="1">
      <alignment horizontal="left" vertical="top" wrapText="1"/>
    </xf>
    <xf numFmtId="0" fontId="9" fillId="0" borderId="10" xfId="0" applyFont="1" applyBorder="1" applyAlignment="1">
      <alignment horizontal="center" vertical="center" wrapText="1"/>
    </xf>
    <xf numFmtId="0" fontId="1" fillId="0" borderId="0" xfId="0" applyFont="1" applyBorder="1" applyAlignment="1">
      <alignment wrapText="1"/>
    </xf>
    <xf numFmtId="0" fontId="9" fillId="0" borderId="0" xfId="0" applyFont="1" applyAlignment="1">
      <alignment horizontal="center"/>
    </xf>
    <xf numFmtId="0" fontId="13" fillId="0" borderId="0" xfId="0" applyFont="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 fillId="0" borderId="0" xfId="0" applyFont="1" applyFill="1" applyAlignment="1">
      <alignment horizontal="left" vertical="center" wrapText="1"/>
    </xf>
    <xf numFmtId="0" fontId="5" fillId="32" borderId="10" xfId="0" applyFont="1" applyFill="1" applyBorder="1" applyAlignment="1">
      <alignment horizontal="center" vertical="top"/>
    </xf>
    <xf numFmtId="0" fontId="9" fillId="0" borderId="0" xfId="0" applyFont="1" applyBorder="1" applyAlignment="1">
      <alignment horizontal="left" vertical="top" wrapText="1"/>
    </xf>
    <xf numFmtId="0" fontId="6" fillId="0" borderId="0" xfId="0" applyFont="1" applyBorder="1" applyAlignment="1">
      <alignment horizontal="center" vertical="center" wrapText="1"/>
    </xf>
    <xf numFmtId="0" fontId="9" fillId="0" borderId="10" xfId="0" applyFont="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60"/>
  <sheetViews>
    <sheetView tabSelected="1" zoomScalePageLayoutView="0" workbookViewId="0" topLeftCell="A58">
      <selection activeCell="A8" sqref="A8:G8"/>
    </sheetView>
  </sheetViews>
  <sheetFormatPr defaultColWidth="9.00390625" defaultRowHeight="12.75"/>
  <cols>
    <col min="1" max="1" width="27.125" style="0" customWidth="1"/>
    <col min="2" max="3" width="11.125" style="0" customWidth="1"/>
    <col min="4" max="4" width="10.625" style="0" customWidth="1"/>
    <col min="5" max="5" width="10.375" style="0" customWidth="1"/>
    <col min="7" max="7" width="13.625" style="0" customWidth="1"/>
    <col min="11" max="11" width="12.25390625" style="0" customWidth="1"/>
    <col min="12" max="12" width="9.125" style="0" customWidth="1"/>
  </cols>
  <sheetData>
    <row r="1" spans="1:7" ht="55.5" customHeight="1">
      <c r="A1" s="1"/>
      <c r="B1" s="64" t="s">
        <v>127</v>
      </c>
      <c r="C1" s="64"/>
      <c r="D1" s="64"/>
      <c r="E1" s="64"/>
      <c r="F1" s="64"/>
      <c r="G1" s="64"/>
    </row>
    <row r="2" spans="1:7" ht="15.75" customHeight="1">
      <c r="A2" s="65" t="s">
        <v>10</v>
      </c>
      <c r="B2" s="66"/>
      <c r="C2" s="66"/>
      <c r="D2" s="66"/>
      <c r="E2" s="66"/>
      <c r="F2" s="66"/>
      <c r="G2" s="66"/>
    </row>
    <row r="3" spans="1:7" ht="12.75">
      <c r="A3" s="67" t="s">
        <v>24</v>
      </c>
      <c r="B3" s="68"/>
      <c r="C3" s="68"/>
      <c r="D3" s="68"/>
      <c r="E3" s="68"/>
      <c r="F3" s="68"/>
      <c r="G3" s="68"/>
    </row>
    <row r="4" spans="1:7" ht="12.75">
      <c r="A4" s="69" t="s">
        <v>12</v>
      </c>
      <c r="B4" s="69"/>
      <c r="C4" s="69"/>
      <c r="D4" s="69"/>
      <c r="E4" s="69"/>
      <c r="F4" s="69"/>
      <c r="G4" s="69"/>
    </row>
    <row r="5" spans="1:7" ht="12.75">
      <c r="A5" s="5"/>
      <c r="B5" s="65" t="s">
        <v>114</v>
      </c>
      <c r="C5" s="65"/>
      <c r="D5" s="65"/>
      <c r="E5" s="65"/>
      <c r="F5" s="5"/>
      <c r="G5" s="5"/>
    </row>
    <row r="6" spans="1:7" ht="15">
      <c r="A6" s="2"/>
      <c r="B6" s="1"/>
      <c r="C6" s="1"/>
      <c r="D6" s="1"/>
      <c r="E6" s="1"/>
      <c r="F6" s="1"/>
      <c r="G6" s="1"/>
    </row>
    <row r="7" spans="1:7" ht="29.25" customHeight="1">
      <c r="A7" s="70" t="s">
        <v>131</v>
      </c>
      <c r="B7" s="70"/>
      <c r="C7" s="70"/>
      <c r="D7" s="70"/>
      <c r="E7" s="70"/>
      <c r="F7" s="70"/>
      <c r="G7" s="70"/>
    </row>
    <row r="8" spans="1:7" ht="12.75">
      <c r="A8" s="61" t="s">
        <v>115</v>
      </c>
      <c r="B8" s="61"/>
      <c r="C8" s="61"/>
      <c r="D8" s="61"/>
      <c r="E8" s="61"/>
      <c r="F8" s="61"/>
      <c r="G8" s="61"/>
    </row>
    <row r="9" spans="1:7" ht="12.75">
      <c r="A9" s="25"/>
      <c r="B9" s="25"/>
      <c r="C9" s="25"/>
      <c r="D9" s="25"/>
      <c r="E9" s="25"/>
      <c r="F9" s="25"/>
      <c r="G9" s="25"/>
    </row>
    <row r="10" spans="1:7" ht="93" customHeight="1">
      <c r="A10" s="62" t="s">
        <v>129</v>
      </c>
      <c r="B10" s="62"/>
      <c r="C10" s="62"/>
      <c r="D10" s="62"/>
      <c r="E10" s="62"/>
      <c r="F10" s="62"/>
      <c r="G10" s="62"/>
    </row>
    <row r="11" spans="1:7" ht="12.75">
      <c r="A11" s="14" t="s">
        <v>13</v>
      </c>
      <c r="B11" s="16"/>
      <c r="C11" s="16"/>
      <c r="D11" s="16"/>
      <c r="E11" s="16"/>
      <c r="F11" s="16"/>
      <c r="G11" s="16"/>
    </row>
    <row r="12" spans="1:7" ht="12.75">
      <c r="A12" s="18" t="s">
        <v>5</v>
      </c>
      <c r="B12" s="16"/>
      <c r="C12" s="16"/>
      <c r="D12" s="21" t="s">
        <v>25</v>
      </c>
      <c r="E12" s="16"/>
      <c r="F12" s="16"/>
      <c r="G12" s="16"/>
    </row>
    <row r="13" spans="1:7" ht="34.5" customHeight="1">
      <c r="A13" s="17" t="s">
        <v>2</v>
      </c>
      <c r="B13" s="16"/>
      <c r="C13" s="16"/>
      <c r="D13" s="63" t="s">
        <v>23</v>
      </c>
      <c r="E13" s="63"/>
      <c r="F13" s="63"/>
      <c r="G13" s="63"/>
    </row>
    <row r="14" spans="1:7" ht="12.75">
      <c r="A14" s="17" t="s">
        <v>1</v>
      </c>
      <c r="B14" s="16"/>
      <c r="C14" s="16"/>
      <c r="D14" s="16" t="s">
        <v>26</v>
      </c>
      <c r="E14" s="16"/>
      <c r="F14" s="16"/>
      <c r="G14" s="16"/>
    </row>
    <row r="15" spans="1:7" ht="12.75">
      <c r="A15" s="17" t="s">
        <v>6</v>
      </c>
      <c r="B15" s="16"/>
      <c r="C15" s="16"/>
      <c r="D15" s="1" t="s">
        <v>3</v>
      </c>
      <c r="E15" s="16"/>
      <c r="F15" s="16"/>
      <c r="G15" s="16"/>
    </row>
    <row r="16" spans="1:7" ht="12.75">
      <c r="A16" s="22"/>
      <c r="B16" s="16"/>
      <c r="C16" s="16"/>
      <c r="D16" s="1"/>
      <c r="E16" s="16"/>
      <c r="F16" s="16"/>
      <c r="G16" s="16"/>
    </row>
    <row r="17" spans="1:7" ht="56.25" customHeight="1">
      <c r="A17" s="23" t="s">
        <v>18</v>
      </c>
      <c r="B17" s="71" t="s">
        <v>28</v>
      </c>
      <c r="C17" s="71"/>
      <c r="D17" s="71"/>
      <c r="E17" s="71"/>
      <c r="F17" s="71"/>
      <c r="G17" s="71"/>
    </row>
    <row r="18" spans="1:7" ht="25.5" customHeight="1">
      <c r="A18" s="24" t="s">
        <v>84</v>
      </c>
      <c r="B18" s="39"/>
      <c r="C18" s="39"/>
      <c r="D18" s="39"/>
      <c r="E18" s="39"/>
      <c r="F18" s="39"/>
      <c r="G18" s="39"/>
    </row>
    <row r="19" spans="1:7" ht="14.25" customHeight="1">
      <c r="A19" s="72" t="s">
        <v>49</v>
      </c>
      <c r="B19" s="72"/>
      <c r="C19" s="72"/>
      <c r="D19" s="60" t="s">
        <v>50</v>
      </c>
      <c r="E19" s="60" t="s">
        <v>51</v>
      </c>
      <c r="F19" s="60" t="s">
        <v>81</v>
      </c>
      <c r="G19" s="60" t="s">
        <v>116</v>
      </c>
    </row>
    <row r="20" spans="1:7" ht="37.5" customHeight="1">
      <c r="A20" s="73" t="s">
        <v>52</v>
      </c>
      <c r="B20" s="73"/>
      <c r="C20" s="73"/>
      <c r="D20" s="38" t="s">
        <v>48</v>
      </c>
      <c r="E20" s="44">
        <v>100</v>
      </c>
      <c r="F20" s="44">
        <v>100</v>
      </c>
      <c r="G20" s="44">
        <v>100</v>
      </c>
    </row>
    <row r="21" spans="1:7" ht="66" customHeight="1">
      <c r="A21" s="24" t="s">
        <v>22</v>
      </c>
      <c r="B21" s="77" t="s">
        <v>83</v>
      </c>
      <c r="C21" s="77"/>
      <c r="D21" s="77"/>
      <c r="E21" s="77"/>
      <c r="F21" s="77"/>
      <c r="G21" s="77"/>
    </row>
    <row r="22" spans="1:7" ht="1.5" customHeight="1">
      <c r="A22" s="6"/>
      <c r="B22" s="1"/>
      <c r="C22" s="1"/>
      <c r="D22" s="1"/>
      <c r="E22" s="1"/>
      <c r="F22" s="1"/>
      <c r="G22" s="1"/>
    </row>
    <row r="23" spans="1:7" ht="12.75">
      <c r="A23" s="74" t="s">
        <v>14</v>
      </c>
      <c r="B23" s="74"/>
      <c r="C23" s="74"/>
      <c r="D23" s="74"/>
      <c r="E23" s="74"/>
      <c r="F23" s="74"/>
      <c r="G23" s="74"/>
    </row>
    <row r="24" spans="1:7" ht="12.75">
      <c r="A24" s="7">
        <v>1</v>
      </c>
      <c r="B24" s="7">
        <v>2</v>
      </c>
      <c r="C24" s="7">
        <v>3</v>
      </c>
      <c r="D24" s="7">
        <v>4</v>
      </c>
      <c r="E24" s="7">
        <v>5</v>
      </c>
      <c r="F24" s="7">
        <v>6</v>
      </c>
      <c r="G24" s="7">
        <v>7</v>
      </c>
    </row>
    <row r="25" spans="1:7" ht="38.25">
      <c r="A25" s="75" t="s">
        <v>15</v>
      </c>
      <c r="B25" s="76" t="s">
        <v>7</v>
      </c>
      <c r="C25" s="3" t="s">
        <v>20</v>
      </c>
      <c r="D25" s="3" t="s">
        <v>21</v>
      </c>
      <c r="E25" s="76" t="s">
        <v>0</v>
      </c>
      <c r="F25" s="76"/>
      <c r="G25" s="76"/>
    </row>
    <row r="26" spans="1:7" ht="12.75">
      <c r="A26" s="75"/>
      <c r="B26" s="76"/>
      <c r="C26" s="4" t="s">
        <v>4</v>
      </c>
      <c r="D26" s="4" t="s">
        <v>11</v>
      </c>
      <c r="E26" s="4" t="s">
        <v>16</v>
      </c>
      <c r="F26" s="4" t="s">
        <v>79</v>
      </c>
      <c r="G26" s="4" t="s">
        <v>117</v>
      </c>
    </row>
    <row r="27" spans="1:7" ht="19.5" customHeight="1">
      <c r="A27" s="31" t="s">
        <v>47</v>
      </c>
      <c r="B27" s="33"/>
      <c r="C27" s="34"/>
      <c r="D27" s="35"/>
      <c r="E27" s="35"/>
      <c r="F27" s="35"/>
      <c r="G27" s="35"/>
    </row>
    <row r="28" spans="1:7" ht="25.5">
      <c r="A28" s="29" t="s">
        <v>29</v>
      </c>
      <c r="B28" s="27" t="s">
        <v>9</v>
      </c>
      <c r="C28" s="37"/>
      <c r="D28" s="4"/>
      <c r="E28" s="4"/>
      <c r="F28" s="4"/>
      <c r="G28" s="4"/>
    </row>
    <row r="29" spans="1:7" ht="12.75">
      <c r="A29" s="29" t="s">
        <v>30</v>
      </c>
      <c r="B29" s="27" t="s">
        <v>9</v>
      </c>
      <c r="C29" s="37">
        <f>6207.3+7014.1</f>
        <v>13221.400000000001</v>
      </c>
      <c r="D29" s="4">
        <v>5647.6</v>
      </c>
      <c r="E29" s="4">
        <v>11258</v>
      </c>
      <c r="F29" s="50">
        <f>6269+3215.9</f>
        <v>9484.9</v>
      </c>
      <c r="G29" s="50">
        <f>6708+3102.5</f>
        <v>9810.5</v>
      </c>
    </row>
    <row r="30" spans="1:7" ht="12.75">
      <c r="A30" s="29" t="s">
        <v>31</v>
      </c>
      <c r="B30" s="27" t="s">
        <v>9</v>
      </c>
      <c r="C30" s="37">
        <v>3635.4</v>
      </c>
      <c r="D30" s="4">
        <v>4855.7</v>
      </c>
      <c r="E30" s="4">
        <v>5329.5</v>
      </c>
      <c r="F30" s="4">
        <v>6100</v>
      </c>
      <c r="G30" s="4">
        <v>4814</v>
      </c>
    </row>
    <row r="31" spans="1:7" ht="25.5">
      <c r="A31" s="29" t="s">
        <v>32</v>
      </c>
      <c r="B31" s="27" t="s">
        <v>9</v>
      </c>
      <c r="C31" s="37">
        <v>509</v>
      </c>
      <c r="D31" s="4">
        <v>885</v>
      </c>
      <c r="E31" s="4">
        <v>721.5</v>
      </c>
      <c r="F31" s="4">
        <v>779</v>
      </c>
      <c r="G31" s="4">
        <v>834</v>
      </c>
    </row>
    <row r="32" spans="1:12" ht="38.25">
      <c r="A32" s="29" t="s">
        <v>33</v>
      </c>
      <c r="B32" s="27" t="s">
        <v>9</v>
      </c>
      <c r="C32" s="37"/>
      <c r="D32" s="4"/>
      <c r="E32" s="4"/>
      <c r="F32" s="4"/>
      <c r="G32" s="4"/>
      <c r="J32" s="36"/>
      <c r="K32" s="36"/>
      <c r="L32" s="36"/>
    </row>
    <row r="33" spans="1:12" ht="12.75">
      <c r="A33" s="29" t="s">
        <v>34</v>
      </c>
      <c r="B33" s="27" t="s">
        <v>9</v>
      </c>
      <c r="C33" s="37">
        <v>2863.4</v>
      </c>
      <c r="D33" s="4">
        <v>3063.2</v>
      </c>
      <c r="E33" s="4">
        <v>3247</v>
      </c>
      <c r="F33" s="4">
        <v>3507</v>
      </c>
      <c r="G33" s="4">
        <v>3753</v>
      </c>
      <c r="J33" s="36"/>
      <c r="K33" s="36"/>
      <c r="L33" s="36"/>
    </row>
    <row r="34" spans="1:12" ht="12.75">
      <c r="A34" s="29" t="s">
        <v>35</v>
      </c>
      <c r="B34" s="27" t="s">
        <v>9</v>
      </c>
      <c r="C34" s="37">
        <v>5694.9</v>
      </c>
      <c r="D34" s="4">
        <v>6602.8</v>
      </c>
      <c r="E34" s="4">
        <v>7215</v>
      </c>
      <c r="F34" s="4">
        <v>7794</v>
      </c>
      <c r="G34" s="4">
        <v>8340</v>
      </c>
      <c r="J34" s="36"/>
      <c r="K34" s="36"/>
      <c r="L34" s="36"/>
    </row>
    <row r="35" spans="1:12" ht="89.25">
      <c r="A35" s="29" t="s">
        <v>36</v>
      </c>
      <c r="B35" s="27" t="s">
        <v>9</v>
      </c>
      <c r="C35" s="37">
        <v>2082</v>
      </c>
      <c r="D35" s="4">
        <v>2082</v>
      </c>
      <c r="E35" s="4">
        <v>2082</v>
      </c>
      <c r="F35" s="4">
        <v>2082</v>
      </c>
      <c r="G35" s="4">
        <v>2082</v>
      </c>
      <c r="J35" s="36"/>
      <c r="K35" s="36"/>
      <c r="L35" s="36"/>
    </row>
    <row r="36" spans="1:12" ht="38.25">
      <c r="A36" s="29" t="s">
        <v>37</v>
      </c>
      <c r="B36" s="27" t="s">
        <v>9</v>
      </c>
      <c r="C36" s="37">
        <v>2199.6</v>
      </c>
      <c r="D36" s="4">
        <v>1559.5</v>
      </c>
      <c r="E36" s="4">
        <v>1500</v>
      </c>
      <c r="F36" s="4">
        <v>1500</v>
      </c>
      <c r="G36" s="4">
        <v>1500</v>
      </c>
      <c r="J36" s="36"/>
      <c r="K36" s="36"/>
      <c r="L36" s="36"/>
    </row>
    <row r="37" spans="1:12" ht="76.5">
      <c r="A37" s="29" t="s">
        <v>38</v>
      </c>
      <c r="B37" s="27" t="s">
        <v>9</v>
      </c>
      <c r="C37" s="37">
        <v>1523</v>
      </c>
      <c r="D37" s="4">
        <v>1249</v>
      </c>
      <c r="E37" s="4">
        <v>1300</v>
      </c>
      <c r="F37" s="4">
        <v>1300</v>
      </c>
      <c r="G37" s="4">
        <v>1300</v>
      </c>
      <c r="J37" s="36"/>
      <c r="K37" s="36"/>
      <c r="L37" s="36"/>
    </row>
    <row r="38" spans="1:12" ht="25.5">
      <c r="A38" s="48" t="s">
        <v>121</v>
      </c>
      <c r="B38" s="27" t="s">
        <v>9</v>
      </c>
      <c r="C38" s="37"/>
      <c r="D38" s="4">
        <v>960</v>
      </c>
      <c r="E38" s="4">
        <v>3200</v>
      </c>
      <c r="F38" s="4">
        <v>3200</v>
      </c>
      <c r="G38" s="4">
        <v>3200</v>
      </c>
      <c r="J38" s="36"/>
      <c r="K38" s="36"/>
      <c r="L38" s="36"/>
    </row>
    <row r="39" spans="1:12" ht="51">
      <c r="A39" s="56" t="s">
        <v>122</v>
      </c>
      <c r="B39" s="3" t="s">
        <v>9</v>
      </c>
      <c r="C39" s="37"/>
      <c r="D39" s="4">
        <v>34.1</v>
      </c>
      <c r="E39" s="4">
        <v>73</v>
      </c>
      <c r="F39" s="50">
        <f>73*1.07</f>
        <v>78.11</v>
      </c>
      <c r="G39" s="50">
        <f>78*1.07</f>
        <v>83.46000000000001</v>
      </c>
      <c r="J39" s="36"/>
      <c r="K39" s="36"/>
      <c r="L39" s="36"/>
    </row>
    <row r="40" spans="1:12" ht="38.25">
      <c r="A40" s="56" t="s">
        <v>123</v>
      </c>
      <c r="B40" s="3" t="s">
        <v>9</v>
      </c>
      <c r="C40" s="37"/>
      <c r="D40" s="4">
        <v>0</v>
      </c>
      <c r="E40" s="4">
        <v>1443</v>
      </c>
      <c r="F40" s="50">
        <f>1443*1.07</f>
        <v>1544.01</v>
      </c>
      <c r="G40" s="50">
        <f>1544*1.07</f>
        <v>1652.0800000000002</v>
      </c>
      <c r="J40" s="36"/>
      <c r="K40" s="36"/>
      <c r="L40" s="36"/>
    </row>
    <row r="41" spans="1:12" ht="25.5">
      <c r="A41" s="29" t="s">
        <v>39</v>
      </c>
      <c r="B41" s="3" t="s">
        <v>9</v>
      </c>
      <c r="C41" s="37">
        <v>150</v>
      </c>
      <c r="D41" s="4">
        <v>224.5</v>
      </c>
      <c r="E41" s="4">
        <v>150</v>
      </c>
      <c r="F41" s="4">
        <v>150</v>
      </c>
      <c r="G41" s="4">
        <v>150</v>
      </c>
      <c r="J41" s="36"/>
      <c r="K41" s="36"/>
      <c r="L41" s="36"/>
    </row>
    <row r="42" spans="1:12" ht="25.5">
      <c r="A42" s="8" t="s">
        <v>17</v>
      </c>
      <c r="B42" s="9" t="s">
        <v>9</v>
      </c>
      <c r="C42" s="19">
        <f>SUM(C29:C41)</f>
        <v>31878.700000000004</v>
      </c>
      <c r="D42" s="19">
        <f>SUM(D29:D41)</f>
        <v>27163.399999999998</v>
      </c>
      <c r="E42" s="19">
        <f>SUM(E29:E41)</f>
        <v>37519</v>
      </c>
      <c r="F42" s="19">
        <f>SUM(F29:F41)</f>
        <v>37519.020000000004</v>
      </c>
      <c r="G42" s="19">
        <f>SUM(G29:G41)</f>
        <v>37519.04</v>
      </c>
      <c r="J42" s="36"/>
      <c r="K42" s="36"/>
      <c r="L42" s="36"/>
    </row>
    <row r="43" spans="1:14" ht="10.5" customHeight="1">
      <c r="A43" s="57"/>
      <c r="B43" s="7"/>
      <c r="C43" s="58"/>
      <c r="D43" s="59"/>
      <c r="E43" s="7"/>
      <c r="F43" s="7"/>
      <c r="G43" s="7"/>
      <c r="H43" s="79"/>
      <c r="I43" s="26"/>
      <c r="J43" s="79"/>
      <c r="K43" s="79"/>
      <c r="L43" s="79"/>
      <c r="M43" s="79"/>
      <c r="N43" s="30"/>
    </row>
    <row r="44" spans="1:14" ht="38.25">
      <c r="A44" s="78" t="s">
        <v>8</v>
      </c>
      <c r="B44" s="76" t="s">
        <v>7</v>
      </c>
      <c r="C44" s="3" t="s">
        <v>20</v>
      </c>
      <c r="D44" s="3" t="s">
        <v>21</v>
      </c>
      <c r="E44" s="76" t="s">
        <v>0</v>
      </c>
      <c r="F44" s="76"/>
      <c r="G44" s="76"/>
      <c r="H44" s="79"/>
      <c r="I44" s="26"/>
      <c r="J44" s="79"/>
      <c r="K44" s="79"/>
      <c r="L44" s="79"/>
      <c r="M44" s="79"/>
      <c r="N44" s="30"/>
    </row>
    <row r="45" spans="1:14" ht="12.75">
      <c r="A45" s="78"/>
      <c r="B45" s="76"/>
      <c r="C45" s="4" t="s">
        <v>4</v>
      </c>
      <c r="D45" s="4" t="s">
        <v>11</v>
      </c>
      <c r="E45" s="4" t="s">
        <v>16</v>
      </c>
      <c r="F45" s="4" t="s">
        <v>79</v>
      </c>
      <c r="G45" s="4" t="s">
        <v>117</v>
      </c>
      <c r="H45" s="26"/>
      <c r="I45" s="26"/>
      <c r="J45" s="26"/>
      <c r="K45" s="26"/>
      <c r="L45" s="26"/>
      <c r="M45" s="26"/>
      <c r="N45" s="30"/>
    </row>
    <row r="46" spans="1:14" ht="36.75" customHeight="1">
      <c r="A46" s="29" t="s">
        <v>40</v>
      </c>
      <c r="B46" s="7"/>
      <c r="C46" s="7"/>
      <c r="D46" s="7"/>
      <c r="E46" s="4"/>
      <c r="F46" s="4"/>
      <c r="G46" s="4"/>
      <c r="H46" s="26"/>
      <c r="I46" s="26"/>
      <c r="J46" s="26"/>
      <c r="K46" s="26"/>
      <c r="L46" s="26"/>
      <c r="M46" s="26"/>
      <c r="N46" s="30"/>
    </row>
    <row r="47" spans="1:14" ht="12.75">
      <c r="A47" s="29" t="s">
        <v>30</v>
      </c>
      <c r="B47" s="49" t="s">
        <v>19</v>
      </c>
      <c r="C47" s="28">
        <f>374+1180</f>
        <v>1554</v>
      </c>
      <c r="D47" s="28">
        <v>325</v>
      </c>
      <c r="E47" s="28">
        <v>1080</v>
      </c>
      <c r="F47" s="28">
        <f>324+756</f>
        <v>1080</v>
      </c>
      <c r="G47" s="28">
        <f>324+756</f>
        <v>1080</v>
      </c>
      <c r="H47" s="30"/>
      <c r="I47" s="30"/>
      <c r="J47" s="30"/>
      <c r="K47" s="30"/>
      <c r="L47" s="30"/>
      <c r="M47" s="30"/>
      <c r="N47" s="30"/>
    </row>
    <row r="48" spans="1:7" ht="12.75">
      <c r="A48" s="29" t="s">
        <v>31</v>
      </c>
      <c r="B48" s="49" t="s">
        <v>19</v>
      </c>
      <c r="C48" s="28">
        <v>857</v>
      </c>
      <c r="D48" s="28">
        <v>1070</v>
      </c>
      <c r="E48" s="28">
        <v>1108</v>
      </c>
      <c r="F48" s="28">
        <v>1174</v>
      </c>
      <c r="G48" s="28">
        <v>866</v>
      </c>
    </row>
    <row r="49" spans="1:7" ht="38.25">
      <c r="A49" s="29" t="s">
        <v>41</v>
      </c>
      <c r="B49" s="49" t="s">
        <v>19</v>
      </c>
      <c r="C49" s="4">
        <v>8</v>
      </c>
      <c r="D49" s="4">
        <v>13</v>
      </c>
      <c r="E49" s="4">
        <v>10</v>
      </c>
      <c r="F49" s="4">
        <v>10</v>
      </c>
      <c r="G49" s="4">
        <v>10</v>
      </c>
    </row>
    <row r="50" spans="1:7" ht="51">
      <c r="A50" s="29" t="s">
        <v>42</v>
      </c>
      <c r="B50" s="49"/>
      <c r="C50" s="4"/>
      <c r="D50" s="4"/>
      <c r="E50" s="4"/>
      <c r="F50" s="4"/>
      <c r="G50" s="4"/>
    </row>
    <row r="51" spans="1:7" ht="12.75">
      <c r="A51" s="29" t="s">
        <v>34</v>
      </c>
      <c r="B51" s="49" t="s">
        <v>19</v>
      </c>
      <c r="C51" s="7">
        <v>90</v>
      </c>
      <c r="D51" s="7">
        <v>90</v>
      </c>
      <c r="E51" s="7">
        <v>90</v>
      </c>
      <c r="F51" s="7">
        <v>90</v>
      </c>
      <c r="G51" s="7">
        <v>90</v>
      </c>
    </row>
    <row r="52" spans="1:7" ht="12.75">
      <c r="A52" s="29" t="s">
        <v>35</v>
      </c>
      <c r="B52" s="49" t="s">
        <v>19</v>
      </c>
      <c r="C52" s="28">
        <v>179</v>
      </c>
      <c r="D52" s="28">
        <v>194</v>
      </c>
      <c r="E52" s="28">
        <v>200</v>
      </c>
      <c r="F52" s="28">
        <v>200</v>
      </c>
      <c r="G52" s="28">
        <v>200</v>
      </c>
    </row>
    <row r="53" spans="1:7" ht="103.5" customHeight="1">
      <c r="A53" s="29" t="s">
        <v>43</v>
      </c>
      <c r="B53" s="49" t="s">
        <v>19</v>
      </c>
      <c r="C53" s="28">
        <v>14</v>
      </c>
      <c r="D53" s="54">
        <v>13</v>
      </c>
      <c r="E53" s="54">
        <v>15</v>
      </c>
      <c r="F53" s="54">
        <v>15</v>
      </c>
      <c r="G53" s="54">
        <v>15</v>
      </c>
    </row>
    <row r="54" spans="1:7" ht="51">
      <c r="A54" s="29" t="s">
        <v>44</v>
      </c>
      <c r="B54" s="49" t="s">
        <v>19</v>
      </c>
      <c r="C54" s="28">
        <v>18</v>
      </c>
      <c r="D54" s="28">
        <v>18</v>
      </c>
      <c r="E54" s="28">
        <v>13</v>
      </c>
      <c r="F54" s="28">
        <v>13</v>
      </c>
      <c r="G54" s="28">
        <v>13</v>
      </c>
    </row>
    <row r="55" spans="1:7" ht="89.25">
      <c r="A55" s="29" t="s">
        <v>45</v>
      </c>
      <c r="B55" s="49" t="s">
        <v>19</v>
      </c>
      <c r="C55" s="4">
        <v>3</v>
      </c>
      <c r="D55" s="4">
        <v>2</v>
      </c>
      <c r="E55" s="4">
        <v>2</v>
      </c>
      <c r="F55" s="4">
        <v>2</v>
      </c>
      <c r="G55" s="4">
        <v>2</v>
      </c>
    </row>
    <row r="56" spans="1:7" ht="38.25">
      <c r="A56" s="56" t="s">
        <v>124</v>
      </c>
      <c r="B56" s="49" t="s">
        <v>19</v>
      </c>
      <c r="C56" s="4"/>
      <c r="D56" s="4">
        <v>12</v>
      </c>
      <c r="E56" s="4">
        <v>32</v>
      </c>
      <c r="F56" s="4">
        <v>32</v>
      </c>
      <c r="G56" s="4">
        <v>32</v>
      </c>
    </row>
    <row r="57" spans="1:7" ht="63.75">
      <c r="A57" s="56" t="s">
        <v>125</v>
      </c>
      <c r="B57" s="49" t="s">
        <v>19</v>
      </c>
      <c r="C57" s="4"/>
      <c r="D57" s="4">
        <v>1</v>
      </c>
      <c r="E57" s="4">
        <v>2</v>
      </c>
      <c r="F57" s="4">
        <v>2</v>
      </c>
      <c r="G57" s="4">
        <v>2</v>
      </c>
    </row>
    <row r="58" spans="1:7" ht="51">
      <c r="A58" s="56" t="s">
        <v>126</v>
      </c>
      <c r="B58" s="49" t="s">
        <v>19</v>
      </c>
      <c r="C58" s="4"/>
      <c r="D58" s="4">
        <v>0</v>
      </c>
      <c r="E58" s="4">
        <v>40</v>
      </c>
      <c r="F58" s="4">
        <v>40</v>
      </c>
      <c r="G58" s="4">
        <v>40</v>
      </c>
    </row>
    <row r="59" spans="1:7" ht="38.25">
      <c r="A59" s="29" t="s">
        <v>46</v>
      </c>
      <c r="B59" s="4" t="s">
        <v>19</v>
      </c>
      <c r="C59" s="55">
        <v>56</v>
      </c>
      <c r="D59" s="55">
        <v>56</v>
      </c>
      <c r="E59" s="55">
        <v>56</v>
      </c>
      <c r="F59" s="55">
        <v>56</v>
      </c>
      <c r="G59" s="55">
        <v>56</v>
      </c>
    </row>
    <row r="60" spans="1:7" ht="25.5">
      <c r="A60" s="40" t="s">
        <v>27</v>
      </c>
      <c r="B60" s="32" t="s">
        <v>19</v>
      </c>
      <c r="C60" s="41">
        <f>SUM(C47:C59)</f>
        <v>2779</v>
      </c>
      <c r="D60" s="41">
        <f>SUM(D47:D59)</f>
        <v>1794</v>
      </c>
      <c r="E60" s="41">
        <f>SUM(E47:E59)</f>
        <v>2648</v>
      </c>
      <c r="F60" s="41">
        <f>SUM(F47:F59)</f>
        <v>2714</v>
      </c>
      <c r="G60" s="41">
        <f>SUM(G47:G59)</f>
        <v>2406</v>
      </c>
    </row>
  </sheetData>
  <sheetProtection/>
  <mergeCells count="25">
    <mergeCell ref="A44:A45"/>
    <mergeCell ref="B44:B45"/>
    <mergeCell ref="E44:G44"/>
    <mergeCell ref="K43:K44"/>
    <mergeCell ref="L43:L44"/>
    <mergeCell ref="M43:M44"/>
    <mergeCell ref="H43:H44"/>
    <mergeCell ref="J43:J44"/>
    <mergeCell ref="B17:G17"/>
    <mergeCell ref="A19:C19"/>
    <mergeCell ref="A20:C20"/>
    <mergeCell ref="A23:G23"/>
    <mergeCell ref="A25:A26"/>
    <mergeCell ref="B25:B26"/>
    <mergeCell ref="E25:G25"/>
    <mergeCell ref="B21:G21"/>
    <mergeCell ref="A8:G8"/>
    <mergeCell ref="A10:G10"/>
    <mergeCell ref="D13:G13"/>
    <mergeCell ref="B1:G1"/>
    <mergeCell ref="A2:G2"/>
    <mergeCell ref="A3:G3"/>
    <mergeCell ref="A4:G4"/>
    <mergeCell ref="B5:E5"/>
    <mergeCell ref="A7:G7"/>
  </mergeCells>
  <printOptions/>
  <pageMargins left="1.1023622047244095" right="0.7086614173228347" top="0.7480314960629921" bottom="0.7480314960629921" header="0.31496062992125984" footer="0.31496062992125984"/>
  <pageSetup fitToHeight="8"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N60"/>
  <sheetViews>
    <sheetView zoomScalePageLayoutView="0" workbookViewId="0" topLeftCell="A11">
      <selection activeCell="J16" sqref="J16"/>
    </sheetView>
  </sheetViews>
  <sheetFormatPr defaultColWidth="9.00390625" defaultRowHeight="12.75"/>
  <cols>
    <col min="1" max="1" width="27.125" style="0" customWidth="1"/>
    <col min="2" max="3" width="11.125" style="0" customWidth="1"/>
    <col min="4" max="4" width="10.625" style="0" customWidth="1"/>
    <col min="5" max="5" width="10.375" style="0" customWidth="1"/>
    <col min="7" max="7" width="13.625" style="0" customWidth="1"/>
    <col min="11" max="11" width="12.25390625" style="0" customWidth="1"/>
    <col min="12" max="12" width="9.125" style="0" customWidth="1"/>
  </cols>
  <sheetData>
    <row r="1" spans="1:7" ht="31.5" customHeight="1">
      <c r="A1" s="1"/>
      <c r="C1" s="51"/>
      <c r="D1" s="81" t="s">
        <v>128</v>
      </c>
      <c r="E1" s="81"/>
      <c r="F1" s="81"/>
      <c r="G1" s="81"/>
    </row>
    <row r="2" spans="1:7" ht="15.75" customHeight="1">
      <c r="A2" s="65" t="s">
        <v>53</v>
      </c>
      <c r="B2" s="80"/>
      <c r="C2" s="80"/>
      <c r="D2" s="80"/>
      <c r="E2" s="80"/>
      <c r="F2" s="80"/>
      <c r="G2" s="80"/>
    </row>
    <row r="3" spans="1:7" ht="12.75" customHeight="1">
      <c r="A3" s="67" t="s">
        <v>54</v>
      </c>
      <c r="B3" s="68"/>
      <c r="C3" s="68"/>
      <c r="D3" s="68"/>
      <c r="E3" s="68"/>
      <c r="F3" s="68"/>
      <c r="G3" s="68"/>
    </row>
    <row r="4" spans="1:7" ht="12.75">
      <c r="A4" s="69" t="s">
        <v>55</v>
      </c>
      <c r="B4" s="69"/>
      <c r="C4" s="69"/>
      <c r="D4" s="69"/>
      <c r="E4" s="69"/>
      <c r="F4" s="69"/>
      <c r="G4" s="69"/>
    </row>
    <row r="5" spans="1:7" ht="12.75">
      <c r="A5" s="5"/>
      <c r="B5" s="65" t="s">
        <v>114</v>
      </c>
      <c r="C5" s="65"/>
      <c r="D5" s="65"/>
      <c r="E5" s="65"/>
      <c r="F5" s="5"/>
      <c r="G5" s="5"/>
    </row>
    <row r="6" spans="1:7" ht="15">
      <c r="A6" s="2"/>
      <c r="B6" s="1"/>
      <c r="C6" s="1"/>
      <c r="D6" s="1"/>
      <c r="E6" s="1"/>
      <c r="F6" s="1"/>
      <c r="G6" s="1"/>
    </row>
    <row r="7" spans="1:7" ht="33.75" customHeight="1">
      <c r="A7" s="70" t="s">
        <v>85</v>
      </c>
      <c r="B7" s="70"/>
      <c r="C7" s="70"/>
      <c r="D7" s="70"/>
      <c r="E7" s="70"/>
      <c r="F7" s="70"/>
      <c r="G7" s="70"/>
    </row>
    <row r="8" spans="1:7" ht="15.75" customHeight="1">
      <c r="A8" s="87" t="s">
        <v>118</v>
      </c>
      <c r="B8" s="87"/>
      <c r="C8" s="87"/>
      <c r="D8" s="87"/>
      <c r="E8" s="87"/>
      <c r="F8" s="87"/>
      <c r="G8" s="87"/>
    </row>
    <row r="9" spans="1:7" ht="12" customHeight="1">
      <c r="A9" s="25"/>
      <c r="B9" s="25"/>
      <c r="C9" s="25"/>
      <c r="D9" s="25"/>
      <c r="E9" s="25"/>
      <c r="F9" s="25"/>
      <c r="G9" s="25"/>
    </row>
    <row r="10" spans="1:7" ht="123.75" customHeight="1">
      <c r="A10" s="62" t="s">
        <v>130</v>
      </c>
      <c r="B10" s="62"/>
      <c r="C10" s="62"/>
      <c r="D10" s="62"/>
      <c r="E10" s="62"/>
      <c r="F10" s="62"/>
      <c r="G10" s="62"/>
    </row>
    <row r="11" spans="1:7" ht="12.75">
      <c r="A11" s="14" t="s">
        <v>86</v>
      </c>
      <c r="B11" s="16"/>
      <c r="C11" s="16"/>
      <c r="D11" s="16"/>
      <c r="E11" s="16"/>
      <c r="F11" s="16"/>
      <c r="G11" s="16"/>
    </row>
    <row r="12" spans="1:7" ht="12.75">
      <c r="A12" s="18" t="s">
        <v>74</v>
      </c>
      <c r="B12" s="16"/>
      <c r="C12" s="16"/>
      <c r="D12" s="21" t="s">
        <v>56</v>
      </c>
      <c r="E12" s="16"/>
      <c r="F12" s="16"/>
      <c r="G12" s="16"/>
    </row>
    <row r="13" spans="1:9" ht="31.5" customHeight="1">
      <c r="A13" s="17" t="s">
        <v>73</v>
      </c>
      <c r="B13" s="16"/>
      <c r="C13" s="16"/>
      <c r="D13" s="89" t="s">
        <v>72</v>
      </c>
      <c r="E13" s="89"/>
      <c r="F13" s="89"/>
      <c r="G13" s="89"/>
      <c r="H13" s="89"/>
      <c r="I13" s="47"/>
    </row>
    <row r="14" spans="1:7" ht="12.75">
      <c r="A14" s="17" t="s">
        <v>57</v>
      </c>
      <c r="B14" s="16"/>
      <c r="C14" s="16"/>
      <c r="D14" s="16" t="s">
        <v>58</v>
      </c>
      <c r="E14" s="16"/>
      <c r="F14" s="16"/>
      <c r="G14" s="16"/>
    </row>
    <row r="15" spans="1:7" ht="12.75">
      <c r="A15" s="17" t="s">
        <v>59</v>
      </c>
      <c r="B15" s="16"/>
      <c r="C15" s="16"/>
      <c r="D15" s="1" t="s">
        <v>60</v>
      </c>
      <c r="E15" s="16"/>
      <c r="F15" s="16"/>
      <c r="G15" s="16"/>
    </row>
    <row r="16" spans="1:7" ht="12.75">
      <c r="A16" s="22"/>
      <c r="B16" s="16"/>
      <c r="C16" s="16"/>
      <c r="D16" s="1"/>
      <c r="E16" s="16"/>
      <c r="F16" s="16"/>
      <c r="G16" s="16"/>
    </row>
    <row r="17" spans="1:7" ht="56.25" customHeight="1">
      <c r="A17" s="23" t="s">
        <v>87</v>
      </c>
      <c r="B17" s="71" t="s">
        <v>88</v>
      </c>
      <c r="C17" s="71"/>
      <c r="D17" s="71"/>
      <c r="E17" s="71"/>
      <c r="F17" s="71"/>
      <c r="G17" s="71"/>
    </row>
    <row r="18" spans="1:7" ht="25.5" customHeight="1">
      <c r="A18" s="15" t="s">
        <v>89</v>
      </c>
      <c r="B18" s="71"/>
      <c r="C18" s="71"/>
      <c r="D18" s="71"/>
      <c r="E18" s="71"/>
      <c r="F18" s="71"/>
      <c r="G18" s="71"/>
    </row>
    <row r="19" spans="1:7" ht="14.25" customHeight="1">
      <c r="A19" s="88" t="s">
        <v>76</v>
      </c>
      <c r="B19" s="88"/>
      <c r="C19" s="88"/>
      <c r="D19" s="43" t="s">
        <v>77</v>
      </c>
      <c r="E19" s="43" t="s">
        <v>78</v>
      </c>
      <c r="F19" s="43" t="s">
        <v>82</v>
      </c>
      <c r="G19" s="43" t="s">
        <v>119</v>
      </c>
    </row>
    <row r="20" spans="1:7" ht="37.5" customHeight="1">
      <c r="A20" s="73" t="s">
        <v>90</v>
      </c>
      <c r="B20" s="73"/>
      <c r="C20" s="73"/>
      <c r="D20" s="38" t="s">
        <v>48</v>
      </c>
      <c r="E20" s="45">
        <v>100</v>
      </c>
      <c r="F20" s="45">
        <v>100</v>
      </c>
      <c r="G20" s="45">
        <v>100</v>
      </c>
    </row>
    <row r="21" spans="1:7" ht="79.5" customHeight="1">
      <c r="A21" s="15" t="s">
        <v>61</v>
      </c>
      <c r="B21" s="71" t="s">
        <v>106</v>
      </c>
      <c r="C21" s="71"/>
      <c r="D21" s="71"/>
      <c r="E21" s="71"/>
      <c r="F21" s="71"/>
      <c r="G21" s="71"/>
    </row>
    <row r="22" spans="1:7" ht="1.5" customHeight="1">
      <c r="A22" s="6"/>
      <c r="B22" s="1"/>
      <c r="C22" s="1"/>
      <c r="D22" s="1"/>
      <c r="E22" s="1"/>
      <c r="F22" s="1"/>
      <c r="G22" s="1"/>
    </row>
    <row r="23" spans="1:7" ht="12.75" customHeight="1">
      <c r="A23" s="90" t="s">
        <v>91</v>
      </c>
      <c r="B23" s="90"/>
      <c r="C23" s="90"/>
      <c r="D23" s="90"/>
      <c r="E23" s="90"/>
      <c r="F23" s="90"/>
      <c r="G23" s="90"/>
    </row>
    <row r="24" spans="1:7" ht="12.75">
      <c r="A24" s="3">
        <v>1</v>
      </c>
      <c r="B24" s="3">
        <v>2</v>
      </c>
      <c r="C24" s="3">
        <v>3</v>
      </c>
      <c r="D24" s="3">
        <v>4</v>
      </c>
      <c r="E24" s="3">
        <v>5</v>
      </c>
      <c r="F24" s="3">
        <v>6</v>
      </c>
      <c r="G24" s="3">
        <v>7</v>
      </c>
    </row>
    <row r="25" spans="1:7" ht="38.25">
      <c r="A25" s="91" t="s">
        <v>92</v>
      </c>
      <c r="B25" s="78" t="s">
        <v>62</v>
      </c>
      <c r="C25" s="3" t="s">
        <v>63</v>
      </c>
      <c r="D25" s="3" t="s">
        <v>64</v>
      </c>
      <c r="E25" s="78" t="s">
        <v>65</v>
      </c>
      <c r="F25" s="78"/>
      <c r="G25" s="78"/>
    </row>
    <row r="26" spans="1:7" ht="12.75">
      <c r="A26" s="91"/>
      <c r="B26" s="78"/>
      <c r="C26" s="4" t="s">
        <v>66</v>
      </c>
      <c r="D26" s="4" t="s">
        <v>67</v>
      </c>
      <c r="E26" s="4" t="s">
        <v>68</v>
      </c>
      <c r="F26" s="4" t="s">
        <v>80</v>
      </c>
      <c r="G26" s="4" t="s">
        <v>120</v>
      </c>
    </row>
    <row r="27" spans="1:7" ht="19.5" customHeight="1">
      <c r="A27" s="31" t="s">
        <v>93</v>
      </c>
      <c r="B27" s="46"/>
      <c r="C27" s="37"/>
      <c r="D27" s="34"/>
      <c r="E27" s="35"/>
      <c r="F27" s="35"/>
      <c r="G27" s="35"/>
    </row>
    <row r="28" spans="1:7" ht="25.5">
      <c r="A28" s="29" t="s">
        <v>94</v>
      </c>
      <c r="B28" s="27" t="s">
        <v>69</v>
      </c>
      <c r="C28" s="37"/>
      <c r="D28" s="37"/>
      <c r="E28" s="4"/>
      <c r="F28" s="4"/>
      <c r="G28" s="4"/>
    </row>
    <row r="29" spans="1:7" ht="12.75">
      <c r="A29" s="29" t="s">
        <v>95</v>
      </c>
      <c r="B29" s="27" t="s">
        <v>69</v>
      </c>
      <c r="C29" s="37">
        <f>6207.3+7014.1</f>
        <v>13221.400000000001</v>
      </c>
      <c r="D29" s="4">
        <v>5647.6</v>
      </c>
      <c r="E29" s="4">
        <v>11258</v>
      </c>
      <c r="F29" s="50">
        <f>6269+3215.9</f>
        <v>9484.9</v>
      </c>
      <c r="G29" s="50">
        <f>6708+3102.5</f>
        <v>9810.5</v>
      </c>
    </row>
    <row r="30" spans="1:7" ht="12.75">
      <c r="A30" s="29" t="s">
        <v>96</v>
      </c>
      <c r="B30" s="27" t="s">
        <v>69</v>
      </c>
      <c r="C30" s="37">
        <v>3635.4</v>
      </c>
      <c r="D30" s="4">
        <v>4855.7</v>
      </c>
      <c r="E30" s="4">
        <v>5329.5</v>
      </c>
      <c r="F30" s="4">
        <v>6100</v>
      </c>
      <c r="G30" s="4">
        <v>4814</v>
      </c>
    </row>
    <row r="31" spans="1:7" ht="38.25">
      <c r="A31" s="29" t="s">
        <v>97</v>
      </c>
      <c r="B31" s="27" t="s">
        <v>69</v>
      </c>
      <c r="C31" s="37">
        <v>509</v>
      </c>
      <c r="D31" s="4">
        <v>885</v>
      </c>
      <c r="E31" s="4">
        <v>721.5</v>
      </c>
      <c r="F31" s="4">
        <v>779</v>
      </c>
      <c r="G31" s="4">
        <v>834</v>
      </c>
    </row>
    <row r="32" spans="1:12" ht="38.25">
      <c r="A32" s="29" t="s">
        <v>98</v>
      </c>
      <c r="B32" s="27" t="s">
        <v>69</v>
      </c>
      <c r="C32" s="37"/>
      <c r="D32" s="4"/>
      <c r="E32" s="4"/>
      <c r="F32" s="4"/>
      <c r="G32" s="4"/>
      <c r="J32" s="36"/>
      <c r="K32" s="36"/>
      <c r="L32" s="36"/>
    </row>
    <row r="33" spans="1:12" ht="12.75">
      <c r="A33" s="29" t="s">
        <v>99</v>
      </c>
      <c r="B33" s="27" t="s">
        <v>69</v>
      </c>
      <c r="C33" s="37">
        <v>2863.4</v>
      </c>
      <c r="D33" s="4">
        <v>3063.2</v>
      </c>
      <c r="E33" s="4">
        <v>3247</v>
      </c>
      <c r="F33" s="4">
        <v>3507</v>
      </c>
      <c r="G33" s="4">
        <v>3753</v>
      </c>
      <c r="J33" s="36"/>
      <c r="K33" s="36"/>
      <c r="L33" s="36"/>
    </row>
    <row r="34" spans="1:12" ht="12.75">
      <c r="A34" s="29" t="s">
        <v>100</v>
      </c>
      <c r="B34" s="27" t="s">
        <v>69</v>
      </c>
      <c r="C34" s="37">
        <v>5694.9</v>
      </c>
      <c r="D34" s="4">
        <v>6602.8</v>
      </c>
      <c r="E34" s="4">
        <v>7215</v>
      </c>
      <c r="F34" s="4">
        <v>7794</v>
      </c>
      <c r="G34" s="4">
        <v>8340</v>
      </c>
      <c r="J34" s="36"/>
      <c r="K34" s="36"/>
      <c r="L34" s="36"/>
    </row>
    <row r="35" spans="1:12" ht="89.25">
      <c r="A35" s="29" t="s">
        <v>101</v>
      </c>
      <c r="B35" s="27" t="s">
        <v>69</v>
      </c>
      <c r="C35" s="37">
        <v>2082</v>
      </c>
      <c r="D35" s="4">
        <v>2082</v>
      </c>
      <c r="E35" s="4">
        <v>2082</v>
      </c>
      <c r="F35" s="4">
        <v>2082</v>
      </c>
      <c r="G35" s="4">
        <v>2082</v>
      </c>
      <c r="J35" s="36"/>
      <c r="K35" s="36"/>
      <c r="L35" s="36"/>
    </row>
    <row r="36" spans="1:12" ht="51">
      <c r="A36" s="29" t="s">
        <v>102</v>
      </c>
      <c r="B36" s="27" t="s">
        <v>69</v>
      </c>
      <c r="C36" s="37">
        <v>2199.6</v>
      </c>
      <c r="D36" s="4">
        <v>1559.5</v>
      </c>
      <c r="E36" s="4">
        <v>1500</v>
      </c>
      <c r="F36" s="4">
        <v>1500</v>
      </c>
      <c r="G36" s="4">
        <v>1500</v>
      </c>
      <c r="J36" s="36"/>
      <c r="K36" s="36"/>
      <c r="L36" s="36"/>
    </row>
    <row r="37" spans="1:12" ht="63.75">
      <c r="A37" s="29" t="s">
        <v>103</v>
      </c>
      <c r="B37" s="27" t="s">
        <v>69</v>
      </c>
      <c r="C37" s="37">
        <v>1523</v>
      </c>
      <c r="D37" s="4">
        <v>1249</v>
      </c>
      <c r="E37" s="4">
        <v>1300</v>
      </c>
      <c r="F37" s="4">
        <v>1300</v>
      </c>
      <c r="G37" s="4">
        <v>1300</v>
      </c>
      <c r="J37" s="36"/>
      <c r="K37" s="36"/>
      <c r="L37" s="36"/>
    </row>
    <row r="38" spans="1:12" ht="12.75">
      <c r="A38" s="29"/>
      <c r="B38" s="27" t="s">
        <v>69</v>
      </c>
      <c r="C38" s="37"/>
      <c r="D38" s="4">
        <v>960</v>
      </c>
      <c r="E38" s="4">
        <v>3200</v>
      </c>
      <c r="F38" s="4">
        <v>3200</v>
      </c>
      <c r="G38" s="4">
        <v>3200</v>
      </c>
      <c r="J38" s="36"/>
      <c r="K38" s="36"/>
      <c r="L38" s="36"/>
    </row>
    <row r="39" spans="1:12" ht="12.75">
      <c r="A39" s="29"/>
      <c r="B39" s="27" t="s">
        <v>69</v>
      </c>
      <c r="C39" s="37"/>
      <c r="D39" s="4">
        <v>34.1</v>
      </c>
      <c r="E39" s="4">
        <v>73</v>
      </c>
      <c r="F39" s="50">
        <f>73*1.07</f>
        <v>78.11</v>
      </c>
      <c r="G39" s="50">
        <f>78*1.07</f>
        <v>83.46000000000001</v>
      </c>
      <c r="J39" s="36"/>
      <c r="K39" s="36"/>
      <c r="L39" s="36"/>
    </row>
    <row r="40" spans="1:12" ht="12.75">
      <c r="A40" s="29"/>
      <c r="B40" s="27" t="s">
        <v>69</v>
      </c>
      <c r="C40" s="37"/>
      <c r="D40" s="4">
        <v>0</v>
      </c>
      <c r="E40" s="4">
        <v>1443</v>
      </c>
      <c r="F40" s="50">
        <f>1443*1.07</f>
        <v>1544.01</v>
      </c>
      <c r="G40" s="50">
        <f>1544*1.07</f>
        <v>1652.0800000000002</v>
      </c>
      <c r="J40" s="36"/>
      <c r="K40" s="36"/>
      <c r="L40" s="36"/>
    </row>
    <row r="41" spans="1:12" ht="38.25">
      <c r="A41" s="29" t="s">
        <v>104</v>
      </c>
      <c r="B41" s="27" t="s">
        <v>69</v>
      </c>
      <c r="C41" s="37">
        <v>150</v>
      </c>
      <c r="D41" s="4">
        <v>224.5</v>
      </c>
      <c r="E41" s="4">
        <v>150</v>
      </c>
      <c r="F41" s="4">
        <v>150</v>
      </c>
      <c r="G41" s="4">
        <v>150</v>
      </c>
      <c r="J41" s="36"/>
      <c r="K41" s="36"/>
      <c r="L41" s="36"/>
    </row>
    <row r="42" spans="1:12" ht="25.5">
      <c r="A42" s="20" t="s">
        <v>71</v>
      </c>
      <c r="B42" s="27" t="s">
        <v>69</v>
      </c>
      <c r="C42" s="19">
        <f>C29+C30+C31+C33+C34+C35+C36+C37+C41+C38+C39+C40</f>
        <v>31878.700000000004</v>
      </c>
      <c r="D42" s="19">
        <f>D29+D30+D31+D33+D34+D35+D36+D37+D41+D38+D39+D40</f>
        <v>27163.399999999998</v>
      </c>
      <c r="E42" s="19">
        <f>E29+E30+E31+E33+E34+E35+E36+E37+E41+E38+E39+E40</f>
        <v>37519</v>
      </c>
      <c r="F42" s="19">
        <f>F29+F30+F31+F33+F34+F35+F36+F37+F41+F38+F39+F40</f>
        <v>37519.020000000004</v>
      </c>
      <c r="G42" s="19">
        <f>G29+G30+G31+G33+G34+G35+G36+G37+G41+G38+G39+G40</f>
        <v>37519.04</v>
      </c>
      <c r="J42" s="36"/>
      <c r="K42" s="36"/>
      <c r="L42" s="36"/>
    </row>
    <row r="43" spans="1:14" ht="10.5" customHeight="1" hidden="1">
      <c r="A43" s="13"/>
      <c r="B43" s="10"/>
      <c r="C43" s="11"/>
      <c r="D43" s="12"/>
      <c r="E43" s="10"/>
      <c r="F43" s="10"/>
      <c r="G43" s="10"/>
      <c r="H43" s="79"/>
      <c r="I43" s="26"/>
      <c r="J43" s="79"/>
      <c r="K43" s="79"/>
      <c r="L43" s="79"/>
      <c r="M43" s="79"/>
      <c r="N43" s="30"/>
    </row>
    <row r="44" spans="1:14" ht="36" customHeight="1">
      <c r="A44" s="82" t="s">
        <v>70</v>
      </c>
      <c r="B44" s="78" t="s">
        <v>62</v>
      </c>
      <c r="C44" s="3" t="s">
        <v>63</v>
      </c>
      <c r="D44" s="3" t="s">
        <v>64</v>
      </c>
      <c r="E44" s="84" t="s">
        <v>65</v>
      </c>
      <c r="F44" s="85"/>
      <c r="G44" s="86"/>
      <c r="H44" s="79"/>
      <c r="I44" s="26"/>
      <c r="J44" s="79"/>
      <c r="K44" s="79"/>
      <c r="L44" s="79"/>
      <c r="M44" s="79"/>
      <c r="N44" s="30"/>
    </row>
    <row r="45" spans="1:14" ht="12.75">
      <c r="A45" s="83"/>
      <c r="B45" s="78"/>
      <c r="C45" s="4" t="s">
        <v>66</v>
      </c>
      <c r="D45" s="4" t="s">
        <v>67</v>
      </c>
      <c r="E45" s="4" t="s">
        <v>68</v>
      </c>
      <c r="F45" s="4" t="s">
        <v>80</v>
      </c>
      <c r="G45" s="4" t="s">
        <v>120</v>
      </c>
      <c r="H45" s="26"/>
      <c r="I45" s="26"/>
      <c r="J45" s="26"/>
      <c r="K45" s="26"/>
      <c r="L45" s="26"/>
      <c r="M45" s="26"/>
      <c r="N45" s="30"/>
    </row>
    <row r="46" spans="1:14" ht="36.75" customHeight="1">
      <c r="A46" s="42" t="s">
        <v>107</v>
      </c>
      <c r="B46" s="3"/>
      <c r="C46" s="7"/>
      <c r="D46" s="7"/>
      <c r="E46" s="4"/>
      <c r="F46" s="4"/>
      <c r="G46" s="4"/>
      <c r="H46" s="26"/>
      <c r="I46" s="26"/>
      <c r="J46" s="26"/>
      <c r="K46" s="26"/>
      <c r="L46" s="26"/>
      <c r="M46" s="26"/>
      <c r="N46" s="30"/>
    </row>
    <row r="47" spans="1:14" ht="12.75">
      <c r="A47" s="52" t="s">
        <v>105</v>
      </c>
      <c r="B47" s="28" t="s">
        <v>75</v>
      </c>
      <c r="C47" s="28">
        <f>374+1180</f>
        <v>1554</v>
      </c>
      <c r="D47" s="28">
        <v>325</v>
      </c>
      <c r="E47" s="28">
        <v>1080</v>
      </c>
      <c r="F47" s="28">
        <f>324+756</f>
        <v>1080</v>
      </c>
      <c r="G47" s="28">
        <f>324+756</f>
        <v>1080</v>
      </c>
      <c r="H47" s="30"/>
      <c r="I47" s="30"/>
      <c r="J47" s="30"/>
      <c r="K47" s="30"/>
      <c r="L47" s="30"/>
      <c r="M47" s="30"/>
      <c r="N47" s="30"/>
    </row>
    <row r="48" spans="1:7" ht="12.75">
      <c r="A48" s="42" t="s">
        <v>96</v>
      </c>
      <c r="B48" s="28" t="s">
        <v>75</v>
      </c>
      <c r="C48" s="28">
        <v>857</v>
      </c>
      <c r="D48" s="28">
        <v>1070</v>
      </c>
      <c r="E48" s="28">
        <v>1108</v>
      </c>
      <c r="F48" s="28">
        <v>1174</v>
      </c>
      <c r="G48" s="28">
        <v>866</v>
      </c>
    </row>
    <row r="49" spans="1:7" ht="42.75" customHeight="1">
      <c r="A49" s="42" t="s">
        <v>108</v>
      </c>
      <c r="B49" s="28" t="s">
        <v>75</v>
      </c>
      <c r="C49" s="4">
        <v>8</v>
      </c>
      <c r="D49" s="4">
        <v>13</v>
      </c>
      <c r="E49" s="4">
        <v>10</v>
      </c>
      <c r="F49" s="4">
        <v>10</v>
      </c>
      <c r="G49" s="4">
        <v>10</v>
      </c>
    </row>
    <row r="50" spans="1:7" ht="38.25">
      <c r="A50" s="42" t="s">
        <v>98</v>
      </c>
      <c r="B50" s="28"/>
      <c r="C50" s="4"/>
      <c r="D50" s="4"/>
      <c r="E50" s="4"/>
      <c r="F50" s="4"/>
      <c r="G50" s="4"/>
    </row>
    <row r="51" spans="1:7" ht="12.75">
      <c r="A51" s="42" t="s">
        <v>99</v>
      </c>
      <c r="B51" s="28" t="s">
        <v>75</v>
      </c>
      <c r="C51" s="7">
        <v>90</v>
      </c>
      <c r="D51" s="7">
        <v>90</v>
      </c>
      <c r="E51" s="7">
        <v>90</v>
      </c>
      <c r="F51" s="7">
        <v>90</v>
      </c>
      <c r="G51" s="7">
        <v>90</v>
      </c>
    </row>
    <row r="52" spans="1:7" ht="12.75">
      <c r="A52" s="42" t="s">
        <v>100</v>
      </c>
      <c r="B52" s="28" t="s">
        <v>75</v>
      </c>
      <c r="C52" s="28">
        <v>179</v>
      </c>
      <c r="D52" s="28">
        <v>194</v>
      </c>
      <c r="E52" s="28">
        <v>200</v>
      </c>
      <c r="F52" s="28">
        <v>200</v>
      </c>
      <c r="G52" s="28">
        <v>200</v>
      </c>
    </row>
    <row r="53" spans="1:7" ht="103.5" customHeight="1">
      <c r="A53" s="42" t="s">
        <v>109</v>
      </c>
      <c r="B53" s="28" t="s">
        <v>75</v>
      </c>
      <c r="C53" s="28">
        <v>14</v>
      </c>
      <c r="D53" s="54">
        <v>13</v>
      </c>
      <c r="E53" s="54">
        <v>15</v>
      </c>
      <c r="F53" s="54">
        <v>15</v>
      </c>
      <c r="G53" s="54">
        <v>15</v>
      </c>
    </row>
    <row r="54" spans="1:7" ht="51">
      <c r="A54" s="42" t="s">
        <v>110</v>
      </c>
      <c r="B54" s="28" t="s">
        <v>75</v>
      </c>
      <c r="C54" s="28">
        <v>18</v>
      </c>
      <c r="D54" s="28">
        <v>18</v>
      </c>
      <c r="E54" s="28">
        <v>13</v>
      </c>
      <c r="F54" s="28">
        <v>13</v>
      </c>
      <c r="G54" s="28">
        <v>13</v>
      </c>
    </row>
    <row r="55" spans="1:7" ht="76.5">
      <c r="A55" s="42" t="s">
        <v>111</v>
      </c>
      <c r="B55" s="28" t="s">
        <v>75</v>
      </c>
      <c r="C55" s="4">
        <v>3</v>
      </c>
      <c r="D55" s="4">
        <v>2</v>
      </c>
      <c r="E55" s="4">
        <v>2</v>
      </c>
      <c r="F55" s="4">
        <v>2</v>
      </c>
      <c r="G55" s="4">
        <v>2</v>
      </c>
    </row>
    <row r="56" spans="1:7" ht="12.75">
      <c r="A56" s="52"/>
      <c r="B56" s="28" t="s">
        <v>75</v>
      </c>
      <c r="C56" s="4"/>
      <c r="D56" s="4">
        <v>12</v>
      </c>
      <c r="E56" s="4">
        <v>32</v>
      </c>
      <c r="F56" s="4">
        <v>32</v>
      </c>
      <c r="G56" s="4">
        <v>32</v>
      </c>
    </row>
    <row r="57" spans="1:7" ht="12.75">
      <c r="A57" s="52"/>
      <c r="B57" s="28" t="s">
        <v>75</v>
      </c>
      <c r="C57" s="4"/>
      <c r="D57" s="4">
        <v>1</v>
      </c>
      <c r="E57" s="4">
        <v>2</v>
      </c>
      <c r="F57" s="4">
        <v>2</v>
      </c>
      <c r="G57" s="4">
        <v>2</v>
      </c>
    </row>
    <row r="58" spans="1:7" ht="12.75">
      <c r="A58" s="52"/>
      <c r="B58" s="28" t="s">
        <v>75</v>
      </c>
      <c r="C58" s="4"/>
      <c r="D58" s="4">
        <v>0</v>
      </c>
      <c r="E58" s="4">
        <v>40</v>
      </c>
      <c r="F58" s="4">
        <v>40</v>
      </c>
      <c r="G58" s="4">
        <v>40</v>
      </c>
    </row>
    <row r="59" spans="1:7" ht="38.25">
      <c r="A59" s="52" t="s">
        <v>112</v>
      </c>
      <c r="B59" s="28" t="s">
        <v>75</v>
      </c>
      <c r="C59" s="55">
        <v>56</v>
      </c>
      <c r="D59" s="55">
        <v>56</v>
      </c>
      <c r="E59" s="55">
        <v>56</v>
      </c>
      <c r="F59" s="55">
        <v>56</v>
      </c>
      <c r="G59" s="55">
        <v>56</v>
      </c>
    </row>
    <row r="60" spans="1:7" ht="25.5">
      <c r="A60" s="53" t="s">
        <v>113</v>
      </c>
      <c r="B60" s="28" t="s">
        <v>75</v>
      </c>
      <c r="C60" s="41">
        <f>SUM(C59:C59)+C47+C48+C49+C51+C52+C53+C54+C56+C57+C58+C55</f>
        <v>2779</v>
      </c>
      <c r="D60" s="41">
        <f>SUM(D59:D59)+D47+D48+D49+D51+D52+D53+D54+D56+D57+D58+D55</f>
        <v>1794</v>
      </c>
      <c r="E60" s="41">
        <f>SUM(E59:E59)+E47+E48+E49+E51+E52+E53+E54+E56+E57+E58+E55</f>
        <v>2648</v>
      </c>
      <c r="F60" s="41">
        <f>SUM(F59:F59)+F47+F48+F49+F51+F52+F53+F54+F56+F57+F58+F55</f>
        <v>2714</v>
      </c>
      <c r="G60" s="41">
        <f>SUM(G59:G59)+G47+G48+G49+G51+G52+G53+G54+G56+G57+G58+G55</f>
        <v>2406</v>
      </c>
    </row>
  </sheetData>
  <sheetProtection/>
  <mergeCells count="26">
    <mergeCell ref="H43:H44"/>
    <mergeCell ref="J43:J44"/>
    <mergeCell ref="K43:K44"/>
    <mergeCell ref="L43:L44"/>
    <mergeCell ref="M43:M44"/>
    <mergeCell ref="B21:G21"/>
    <mergeCell ref="A23:G23"/>
    <mergeCell ref="A25:A26"/>
    <mergeCell ref="B25:B26"/>
    <mergeCell ref="E25:G25"/>
    <mergeCell ref="A44:A45"/>
    <mergeCell ref="B44:B45"/>
    <mergeCell ref="E44:G44"/>
    <mergeCell ref="A8:G8"/>
    <mergeCell ref="A10:G10"/>
    <mergeCell ref="B17:G17"/>
    <mergeCell ref="A19:C19"/>
    <mergeCell ref="A20:C20"/>
    <mergeCell ref="B18:G18"/>
    <mergeCell ref="D13:H13"/>
    <mergeCell ref="A2:G2"/>
    <mergeCell ref="A3:G3"/>
    <mergeCell ref="A4:G4"/>
    <mergeCell ref="B5:E5"/>
    <mergeCell ref="A7:G7"/>
    <mergeCell ref="D1:G1"/>
  </mergeCells>
  <printOptions/>
  <pageMargins left="0.7086614173228347" right="0.7086614173228347" top="0.7480314960629921" bottom="0.7480314960629921" header="0.31496062992125984" footer="0.31496062992125984"/>
  <pageSetup fitToHeight="7"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2018-02-23T12:19:39Z</cp:lastPrinted>
  <dcterms:created xsi:type="dcterms:W3CDTF">2009-01-27T06:24:31Z</dcterms:created>
  <dcterms:modified xsi:type="dcterms:W3CDTF">2018-02-23T12:19:41Z</dcterms:modified>
  <cp:category/>
  <cp:version/>
  <cp:contentType/>
  <cp:contentStatus/>
</cp:coreProperties>
</file>