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04" sheetId="1" r:id="rId1"/>
  </sheets>
  <definedNames>
    <definedName name="_xlnm.Print_Area" localSheetId="0">'004'!$A$1:$G$161</definedName>
  </definedNames>
  <calcPr fullCalcOnLoad="1"/>
</workbook>
</file>

<file path=xl/sharedStrings.xml><?xml version="1.0" encoding="utf-8"?>
<sst xmlns="http://schemas.openxmlformats.org/spreadsheetml/2006/main" count="343" uniqueCount="121">
  <si>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</si>
  <si>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</si>
  <si>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</si>
  <si>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</si>
  <si>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</si>
  <si>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</si>
  <si>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</si>
  <si>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</si>
  <si>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</si>
  <si>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</si>
  <si>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</si>
  <si>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</si>
  <si>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</si>
  <si>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</si>
  <si>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Расходы по бюджетной подпрограмме</t>
  </si>
  <si>
    <t>Итого расходы по бюджетной подпрограмме</t>
  </si>
  <si>
    <t>Вид бюджетной подпрограммы:</t>
  </si>
  <si>
    <t xml:space="preserve">Цель бюджетной программы: </t>
  </si>
  <si>
    <t xml:space="preserve">в зависимости от содержания: 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</si>
  <si>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</si>
  <si>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</si>
  <si>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чел.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</si>
  <si>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</si>
  <si>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</si>
  <si>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</si>
  <si>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</si>
  <si>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</si>
  <si>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</si>
  <si>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за счет средств местного бюджета</t>
  </si>
  <si>
    <t>Всего численность граждан, охваченных программой</t>
  </si>
  <si>
    <t>Оплата общественных работ</t>
  </si>
  <si>
    <t>клуб поиска работы и ярмарка вакансий</t>
  </si>
  <si>
    <t>Количество созданных рабочих мест</t>
  </si>
  <si>
    <t>%</t>
  </si>
  <si>
    <t>ед,</t>
  </si>
  <si>
    <t>Целевые индикаторы / показатели прямых результатов</t>
  </si>
  <si>
    <t>ед.изм.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</si>
  <si>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средств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</si>
  <si>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за счет средств республиканского бюджета</t>
  </si>
  <si>
    <t xml:space="preserve">Мониторинг и прогнозирование  ситуации на рынке труда.
Предотвращение высвобождения рабочей силы вследствие реструктуризации, сокращения объемов производства и банкротства.
Развитие кадрового потенциала обеспечение сбалансированности профессионального образования и спроса на рабочую силу на основе: содействия повышению конкурентоспособности целевых групп населения.
Обеспечение реализации прав граждан на защиту от безработицы:
содействие в трудоустройстве.
Обеспечение занятости целевых групп населения: 
в том числе: малообеспеченные; молодежь в возрасте от 16 до 29 лет.
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</si>
  <si>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</si>
  <si>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</si>
  <si>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2020 год</t>
  </si>
  <si>
    <t>шт</t>
  </si>
  <si>
    <t>Субсидии на переезд оралманов</t>
  </si>
  <si>
    <t>Возмещение расходов по найму (аренде) жилья для переселенцев и оралманов</t>
  </si>
  <si>
    <t xml:space="preserve">чел.                               </t>
  </si>
  <si>
    <t>Краткосрочное профессиональное обучение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</si>
  <si>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100 "Общественные работы" </t>
    </r>
    <r>
      <rPr>
        <b/>
        <sz val="10"/>
        <color indexed="8"/>
        <rFont val="Times New Roman"/>
        <family val="1"/>
      </rPr>
      <t xml:space="preserve">   </t>
    </r>
  </si>
  <si>
    <t xml:space="preserve">Общественные работы                                                  </t>
  </si>
  <si>
    <t xml:space="preserve">чел.                              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</si>
  <si>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102 "Дополнительные меры по социальной защите граждан в сфере занятости населения" </t>
    </r>
    <r>
      <rPr>
        <b/>
        <sz val="10"/>
        <color indexed="8"/>
        <rFont val="Times New Roman"/>
        <family val="1"/>
      </rPr>
      <t xml:space="preserve">   </t>
    </r>
  </si>
  <si>
    <t xml:space="preserve"> Содержание клуба поиска работы  </t>
  </si>
  <si>
    <t>«Развитие рынка труда через содействие занятости населения и мобильность трудовых ресурсов» на прохождение молодежной практики</t>
  </si>
  <si>
    <t>2021 год</t>
  </si>
  <si>
    <t xml:space="preserve">Направление расходов на «Развитие рынка труда через содействие занятости населения и мобильность трудовых ресурсов»  - социальные рабочие места с частичным субсидированием заработной платы,«Развитие рынка труда через содействие занятости населения и мобильность трудовых ресурсов» на прохождение молодежной практики, Оказание мер государственной поддержки лицам, добровольно переселяющимся гражданам в регионы, определенные Правительством РК и работодателем оказывающим содействие в переселении, Гранты на реализацию новых бизнес-идей </t>
  </si>
  <si>
    <t xml:space="preserve">Количество людей ,направленных на прохождение молодежной практики «Развитие рынка труда через содействие занятости населения и мобильность трудовых ресурсов» </t>
  </si>
  <si>
    <t xml:space="preserve">Количество людей ,направленных на социальные рабочие места с частичным субсидированием заработной платы «Развитие рынка труда через содействие занятости населения и мобильность трудовых ресурсов»  </t>
  </si>
  <si>
    <t xml:space="preserve"> «Развитие рынка труда через содействие занятости населения и мобильность трудовых ресурсов»  направленных на социальные рабочие места с частичным субсидированием заработной платы</t>
  </si>
  <si>
    <t>Направление расходов на оплату краткосрочного профессионального обучения</t>
  </si>
  <si>
    <t xml:space="preserve">Количество людей, направленных на оказание мер государственной поддержки лицам, добровольно переселяющимся гражданам в регионы, определенные Правительством РК и работодателем оказывающим содействие в переселении  </t>
  </si>
  <si>
    <t>ВСЕГО расходы по бюджетной программе</t>
  </si>
  <si>
    <t>Итого за счет средств республиканского бюджета 011</t>
  </si>
  <si>
    <t>2022 год</t>
  </si>
  <si>
    <t>8010251 ГУ «Отдел занятости,социальных программ и регистрации актов гражданского состояния Бурабайского района»</t>
  </si>
  <si>
    <t>Приложение №2</t>
  </si>
  <si>
    <t>Уровень безработицы</t>
  </si>
  <si>
    <t>Гранты на реализацию новых бизнес-идей по 100 МРП</t>
  </si>
  <si>
    <t>Гранты на реализацию новых бизнес-идей по 200 МРП</t>
  </si>
  <si>
    <t>Количество людей, которым выданы гранты на реализацию новых бизнес-идей по 100 МРП</t>
  </si>
  <si>
    <t>Количество людей, которым выданы гранты на реализацию новых бизнес-идей по 200 МРП</t>
  </si>
  <si>
    <t>предоставление грантов на реализацию бизнес-идей в рамках Года молодежи на 200 МРП</t>
  </si>
  <si>
    <t>Количество людей, которым выданы гранты на реализацию  бизнес-идей в рамках Года молодежи на 200 МРП</t>
  </si>
  <si>
    <t>Возмещение расходов по найму (аренде) жилья для переселенцев и оралманов(1 семья)</t>
  </si>
  <si>
    <r>
      <rPr>
        <b/>
        <sz val="10"/>
        <color indexed="8"/>
        <rFont val="Times New Roman"/>
        <family val="1"/>
      </rPr>
      <t>Код и наименование бюджетной подпрограммы:028</t>
    </r>
    <r>
      <rPr>
        <sz val="10"/>
        <color indexed="8"/>
        <rFont val="Times New Roman"/>
        <family val="1"/>
      </rPr>
      <t xml:space="preserve"> "За счет трансфертов из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</si>
  <si>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>за счет средств областного бюджета</t>
  </si>
  <si>
    <t>Направление расходов на содержание клуба поиска работы и ярмарки вакансий(подача объявлений и приобретение канцтоваров),</t>
  </si>
  <si>
    <t xml:space="preserve">Направление расходов на оплату краткосрочного профессионального обучения,на возмещение расходов по найму(аренде) жилья для переселенцев и оралманов </t>
  </si>
  <si>
    <t>Итого за счет средств местного бюджета</t>
  </si>
  <si>
    <r>
      <rPr>
        <b/>
        <sz val="10"/>
        <color indexed="8"/>
        <rFont val="Times New Roman"/>
        <family val="1"/>
      </rPr>
      <t>Код и наименование бюджетной подпрограммы:101</t>
    </r>
    <r>
      <rPr>
        <sz val="10"/>
        <color indexed="8"/>
        <rFont val="Times New Roman"/>
        <family val="1"/>
      </rPr>
      <t xml:space="preserve"> "Профессиональная подготовка и переподготовка безработных" </t>
    </r>
    <r>
      <rPr>
        <b/>
        <sz val="10"/>
        <color indexed="8"/>
        <rFont val="Times New Roman"/>
        <family val="1"/>
      </rPr>
      <t xml:space="preserve">   </t>
    </r>
  </si>
  <si>
    <t>2023 год</t>
  </si>
  <si>
    <t>Общественные работы</t>
  </si>
  <si>
    <t>Количество общественных работников</t>
  </si>
  <si>
    <t>Количество участников, программы развития продуктивной занятости и массового предпринитательства на 2017-2021 годы "Еңбек", из них</t>
  </si>
  <si>
    <t>Целевые текущие трансферты на рынка труда, из них</t>
  </si>
  <si>
    <t>на 2022-2024 годы</t>
  </si>
  <si>
    <t>2024 год</t>
  </si>
  <si>
    <t>2024год</t>
  </si>
  <si>
    <t xml:space="preserve">Субсидирование затрат работодателя на создание специальных рабочих мест для трудоустройства инвалидов </t>
  </si>
  <si>
    <t>На развитие продуктивной занятости по проекту "Контракт поколений"</t>
  </si>
  <si>
    <t>Итого за счет средств областного бюджета 028</t>
  </si>
  <si>
    <t>В рамках государственной программы развития продуктивной занятости  и массового предпринимательства на 2017-2021 годы "Енбек" на мероприятие "Первое рабочее место"</t>
  </si>
  <si>
    <t xml:space="preserve">В рамках государственной программы развития продуктивной занятости  и массового предпринимательства "Енбек" на предоставление государственных гранты на реализацию новых бизнес-идей </t>
  </si>
  <si>
    <t xml:space="preserve">Количество людей, направленные на создание специальных рабочих мест для трудоустройства инвалидов 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</si>
  <si>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801/252-004 Программа занятости </t>
    </r>
  </si>
  <si>
    <t>Повышение уровня трудоустройства после краткосрочного профессионального обучения</t>
  </si>
  <si>
    <t>2022г</t>
  </si>
  <si>
    <t>Увеличение доли частного сектора в составе предприятий, участвующих в организации субсидируемых рабочих мест</t>
  </si>
  <si>
    <t>Увеличение доли лиц, трудоустроенных на постоянные рабочие места после организации субсидируемых рабочих мест</t>
  </si>
  <si>
    <t>Увеличение доли лиц, открывших собственное дело после обучения в рамках проекта «Бастау Бизнес»</t>
  </si>
  <si>
    <t>постоянные рабочие места</t>
  </si>
  <si>
    <t>Оказание содействия продуктивной занятости населения путем применения активных мер занятости. Содействие в обеспечении занятости и повышение мобильности трудовых ресурсов; на выплату субсидии на возмещение расходов по найму(аренде) жилья для оралманов;</t>
  </si>
  <si>
    <t xml:space="preserve">Государственная поддержка участноков Программы и членов их семей, оралманов, возмещение расходов по найму (аренде) жилья и оплате коммунальнных услуг </t>
  </si>
  <si>
    <t xml:space="preserve"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от15.04.2022 года  №41ә-ө                       Утверждена приказом руководителя      
                                                                                                                        ГУ «Отдел занятости,социальных программ и                                                                                                                       регистрации актов гражданского состояния                                                                                                 Бурабайского района»                                                                                                                                                                        от 27.12.2021 года  №89-ө_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"___"______________2020 года
</t>
  </si>
  <si>
    <t xml:space="preserve">Направление расходов на оплату общественных работ.  Дополнитель выделено денежных средств в сумме 15610,0 тыс.тенге, в связи с увеличением минимальной зарплаты до 60,0т.тг недостаточно средств на оплате труда по общественным работам 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</si>
  <si>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055 "За счет гарантированого трансферта из Национального фонда РК" </t>
    </r>
    <r>
      <rPr>
        <b/>
        <sz val="10"/>
        <color indexed="8"/>
        <rFont val="Times New Roman"/>
        <family val="1"/>
      </rPr>
      <t xml:space="preserve">   </t>
    </r>
  </si>
  <si>
    <t>Направление расходов на развитие продуктивной занятости, в том числе на частичное субсидирование заработной платы и молодежную практику, на предоставление государственных грантов на реализацию новых бизнес-идей, общественные работы</t>
  </si>
  <si>
    <t xml:space="preserve">Количество направленных на общественные работы </t>
  </si>
  <si>
    <t>По проекту "Серебрянный возраст"</t>
  </si>
  <si>
    <t>Первое рабочее место</t>
  </si>
  <si>
    <t>Молодежная практика</t>
  </si>
  <si>
    <t>Количество людей, предоставление государственных грантов на реализацию новых бизнес-идей (200МРП) кроме молодежи</t>
  </si>
  <si>
    <t>Количество людей, предоставление государственных грантов на реализацию новых бизнес-идей (200МРП) для молодежи</t>
  </si>
  <si>
    <t>Предоставление государственных грантов на реализацию новых бизнес-идей (200МРП) кроме молодежи</t>
  </si>
  <si>
    <t>Предоставление государственных грантов на реализацию новых бизнес-идей (200МРП) для молодежи</t>
  </si>
  <si>
    <t>Итого расходов по бюджетной программе</t>
  </si>
  <si>
    <t>Итого за счет Национального фонда 055</t>
  </si>
  <si>
    <t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от 07.06.2022 года  №66-ө</t>
  </si>
  <si>
    <t>За счет гарантированного трансферта из Национального фонда РК</t>
  </si>
  <si>
    <t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от 20.10.2022 года  №138-ө</t>
  </si>
  <si>
    <r>
      <rPr>
        <b/>
        <sz val="10"/>
        <rFont val="Times New Roman"/>
        <family val="1"/>
      </rPr>
      <t>Нормативная правовая основа бюджетной программы:</t>
    </r>
    <r>
      <rPr>
        <sz val="10"/>
        <rFont val="Times New Roman"/>
        <family val="1"/>
      </rPr>
      <t xml:space="preserve"> Закон Республики Казахстан от 6 апреля 2016 года № 482-V «О занятости населения»,  Закон Республики Казахстан от 02 декабря 2021 года № 77-VII "О республиканском бюджете на 2022 - 2024 годы", Об утверждении Государственной программы развития продуктивной занятости и массового предпринимательства на 2017 – 2021 годы "Еңбек".Постановление Правительства Республики Казахстан от 13 ноября 2018 года № 746.Решение сессии Бурабайского районного маслихата №7С-16/1 от 24.12.2021 г  "О районном бюджете на 2022-2024 годы". Решения сессии Бурабайского районного маслихата от 12  апреля  2022 года № 7С-21/1 «О внесении изменений в решение Бурабайского районного маслихата от 24 декабря 2021 года № 7С-16/1 «О районном бюджете на 2022-2024 годы» . Постановлением акимата Бурабайского района от 06 июнь 2022 года № а-6/200  «О корректировке показателей районного бюджета на 2022 год» Решения сессии Бурабайского районного маслихата от 17  октября  2022 года № 7С-29/1 «О внесении изменений в решение Бурабайского районного маслихата от 24 декабря 2021 года № 7С-16/1 «О районном бюджете на 2022-2024 годы» . 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</si>
</sst>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  <numFmt numFmtId="192" formatCode="#,##0.0&quot;р.&quot;"/>
  </numFmts>
  <fonts count="5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5"/>
      <color indexed="8"/>
      <name val="Budget XP Second Edition"/>
      <family val="2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>
        <color rgb="FF000000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4" fillId="0" borderId="0">
      <alignment horizontal="right" vertical="top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184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54" fillId="0" borderId="0" xfId="0" applyFont="1" applyBorder="1" applyAlignment="1">
      <alignment wrapText="1"/>
    </xf>
    <xf numFmtId="0" fontId="55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vertical="center"/>
    </xf>
    <xf numFmtId="0" fontId="1" fillId="0" borderId="15" xfId="0" applyFont="1" applyBorder="1" applyAlignment="1">
      <alignment horizontal="left" vertical="top" wrapText="1"/>
    </xf>
    <xf numFmtId="0" fontId="5" fillId="32" borderId="10" xfId="0" applyFont="1" applyFill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wrapText="1"/>
    </xf>
    <xf numFmtId="0" fontId="5" fillId="32" borderId="16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left" vertical="top" wrapText="1"/>
    </xf>
    <xf numFmtId="0" fontId="55" fillId="33" borderId="0" xfId="0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wrapText="1"/>
    </xf>
    <xf numFmtId="0" fontId="13" fillId="0" borderId="0" xfId="0" applyFont="1" applyAlignment="1">
      <alignment horizontal="right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wrapText="1"/>
    </xf>
    <xf numFmtId="0" fontId="1" fillId="32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185" fontId="0" fillId="0" borderId="10" xfId="0" applyNumberFormat="1" applyBorder="1" applyAlignment="1">
      <alignment/>
    </xf>
    <xf numFmtId="0" fontId="17" fillId="0" borderId="0" xfId="0" applyFont="1" applyAlignment="1">
      <alignment/>
    </xf>
    <xf numFmtId="1" fontId="5" fillId="32" borderId="10" xfId="0" applyNumberFormat="1" applyFont="1" applyFill="1" applyBorder="1" applyAlignment="1">
      <alignment horizontal="center" vertical="center" wrapText="1"/>
    </xf>
    <xf numFmtId="1" fontId="5" fillId="32" borderId="12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6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55" fillId="0" borderId="19" xfId="0" applyFont="1" applyBorder="1" applyAlignment="1">
      <alignment horizontal="left" wrapText="1"/>
    </xf>
    <xf numFmtId="0" fontId="55" fillId="0" borderId="12" xfId="0" applyFont="1" applyBorder="1" applyAlignment="1">
      <alignment horizontal="left" wrapText="1"/>
    </xf>
    <xf numFmtId="0" fontId="55" fillId="0" borderId="20" xfId="0" applyFont="1" applyBorder="1" applyAlignment="1">
      <alignment horizontal="left" wrapText="1"/>
    </xf>
    <xf numFmtId="0" fontId="56" fillId="0" borderId="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left" vertical="top" wrapText="1"/>
    </xf>
    <xf numFmtId="1" fontId="57" fillId="33" borderId="10" xfId="0" applyNumberFormat="1" applyFont="1" applyFill="1" applyBorder="1" applyAlignment="1" applyProtection="1">
      <alignment horizontal="center" vertical="top" wrapText="1"/>
      <protection locked="0"/>
    </xf>
    <xf numFmtId="184" fontId="57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55" fillId="33" borderId="17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184" fontId="0" fillId="0" borderId="10" xfId="0" applyNumberFormat="1" applyBorder="1" applyAlignment="1">
      <alignment horizontal="center"/>
    </xf>
    <xf numFmtId="184" fontId="18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84" fontId="1" fillId="33" borderId="10" xfId="0" applyNumberFormat="1" applyFont="1" applyFill="1" applyBorder="1" applyAlignment="1">
      <alignment horizontal="center" vertical="center" wrapText="1"/>
    </xf>
    <xf numFmtId="184" fontId="9" fillId="33" borderId="10" xfId="33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22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55" fillId="0" borderId="23" xfId="0" applyFont="1" applyBorder="1" applyAlignment="1">
      <alignment horizontal="left" wrapText="1"/>
    </xf>
    <xf numFmtId="0" fontId="55" fillId="0" borderId="10" xfId="0" applyFont="1" applyBorder="1" applyAlignment="1">
      <alignment horizontal="left" wrapText="1"/>
    </xf>
    <xf numFmtId="0" fontId="55" fillId="0" borderId="24" xfId="0" applyFont="1" applyBorder="1" applyAlignment="1">
      <alignment horizontal="left" wrapText="1"/>
    </xf>
    <xf numFmtId="0" fontId="55" fillId="0" borderId="13" xfId="0" applyFont="1" applyBorder="1" applyAlignment="1">
      <alignment horizontal="left" wrapText="1"/>
    </xf>
    <xf numFmtId="0" fontId="55" fillId="0" borderId="12" xfId="0" applyFont="1" applyBorder="1" applyAlignment="1">
      <alignment horizontal="left" wrapText="1"/>
    </xf>
    <xf numFmtId="0" fontId="55" fillId="0" borderId="25" xfId="0" applyFont="1" applyBorder="1" applyAlignment="1">
      <alignment horizontal="left" wrapText="1"/>
    </xf>
    <xf numFmtId="0" fontId="55" fillId="0" borderId="13" xfId="0" applyFont="1" applyBorder="1" applyAlignment="1">
      <alignment horizontal="center" wrapText="1"/>
    </xf>
    <xf numFmtId="0" fontId="55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5" fillId="0" borderId="19" xfId="0" applyFont="1" applyBorder="1" applyAlignment="1">
      <alignment horizontal="left" wrapText="1"/>
    </xf>
    <xf numFmtId="0" fontId="55" fillId="0" borderId="20" xfId="0" applyFont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56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3" fillId="0" borderId="0" xfId="0" applyNumberFormat="1" applyFont="1" applyAlignment="1">
      <alignment horizontal="right" wrapText="1"/>
    </xf>
    <xf numFmtId="0" fontId="13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1"/>
  <sheetViews>
    <sheetView tabSelected="1" view="pageBreakPreview" zoomScale="90" zoomScaleSheetLayoutView="90" zoomScalePageLayoutView="0" workbookViewId="0" topLeftCell="A17">
      <selection activeCell="B19" sqref="B19:G19"/>
    </sheetView>
  </sheetViews>
  <sheetFormatPr defaultColWidth="9.00390625" defaultRowHeight="12.75"/>
  <cols>
    <col min="1" max="1" width="33.375" style="0" customWidth="1"/>
    <col min="2" max="2" width="11.125" style="0" customWidth="1"/>
    <col min="3" max="3" width="14.00390625" style="0" customWidth="1"/>
    <col min="4" max="4" width="14.375" style="0" customWidth="1"/>
    <col min="5" max="5" width="13.375" style="0" customWidth="1"/>
    <col min="6" max="6" width="12.25390625" style="0" customWidth="1"/>
    <col min="7" max="7" width="11.625" style="0" customWidth="1"/>
    <col min="8" max="8" width="42.125" style="0" customWidth="1"/>
  </cols>
  <sheetData>
    <row r="1" spans="5:7" ht="59.25" customHeight="1">
      <c r="E1" s="144" t="s">
        <v>119</v>
      </c>
      <c r="F1" s="144"/>
      <c r="G1" s="144"/>
    </row>
    <row r="2" spans="5:7" ht="59.25" customHeight="1">
      <c r="E2" s="144" t="s">
        <v>117</v>
      </c>
      <c r="F2" s="144"/>
      <c r="G2" s="144"/>
    </row>
    <row r="3" spans="1:7" ht="137.25" customHeight="1">
      <c r="A3" s="68"/>
      <c r="C3" s="50"/>
      <c r="D3" s="50"/>
      <c r="E3" s="145" t="s">
        <v>103</v>
      </c>
      <c r="F3" s="145"/>
      <c r="G3" s="145"/>
    </row>
    <row r="4" spans="1:7" ht="20.25" customHeight="1">
      <c r="A4" s="1"/>
      <c r="B4" s="60"/>
      <c r="C4" s="60"/>
      <c r="D4" s="60"/>
      <c r="E4" s="60"/>
      <c r="F4" s="133" t="s">
        <v>65</v>
      </c>
      <c r="G4" s="133"/>
    </row>
    <row r="5" spans="1:7" ht="12.75">
      <c r="A5" s="131" t="s">
        <v>9</v>
      </c>
      <c r="B5" s="146"/>
      <c r="C5" s="146"/>
      <c r="D5" s="146"/>
      <c r="E5" s="146"/>
      <c r="F5" s="146"/>
      <c r="G5" s="146"/>
    </row>
    <row r="6" spans="1:7" ht="12.75">
      <c r="A6" s="142" t="s">
        <v>64</v>
      </c>
      <c r="B6" s="143"/>
      <c r="C6" s="143"/>
      <c r="D6" s="143"/>
      <c r="E6" s="143"/>
      <c r="F6" s="143"/>
      <c r="G6" s="143"/>
    </row>
    <row r="7" spans="1:7" ht="12.75">
      <c r="A7" s="130" t="s">
        <v>10</v>
      </c>
      <c r="B7" s="130"/>
      <c r="C7" s="130"/>
      <c r="D7" s="130"/>
      <c r="E7" s="130"/>
      <c r="F7" s="130"/>
      <c r="G7" s="130"/>
    </row>
    <row r="8" spans="1:7" ht="12.75">
      <c r="A8" s="6"/>
      <c r="B8" s="131" t="s">
        <v>85</v>
      </c>
      <c r="C8" s="131"/>
      <c r="D8" s="131"/>
      <c r="E8" s="131"/>
      <c r="F8" s="6"/>
      <c r="G8" s="6"/>
    </row>
    <row r="9" spans="1:7" ht="15" hidden="1">
      <c r="A9" s="2"/>
      <c r="B9" s="1"/>
      <c r="C9" s="1"/>
      <c r="D9" s="1"/>
      <c r="E9" s="1"/>
      <c r="F9" s="1"/>
      <c r="G9" s="1"/>
    </row>
    <row r="10" spans="1:7" ht="21" customHeight="1">
      <c r="A10" s="132" t="s">
        <v>94</v>
      </c>
      <c r="B10" s="132"/>
      <c r="C10" s="132"/>
      <c r="D10" s="132"/>
      <c r="E10" s="132"/>
      <c r="F10" s="132"/>
      <c r="G10" s="132"/>
    </row>
    <row r="11" spans="1:7" ht="21.75" customHeight="1">
      <c r="A11" s="135" t="s">
        <v>41</v>
      </c>
      <c r="B11" s="135"/>
      <c r="C11" s="135"/>
      <c r="D11" s="135"/>
      <c r="E11" s="135"/>
      <c r="F11" s="135"/>
      <c r="G11" s="135"/>
    </row>
    <row r="12" spans="1:7" ht="132" customHeight="1">
      <c r="A12" s="136" t="s">
        <v>120</v>
      </c>
      <c r="B12" s="136"/>
      <c r="C12" s="136"/>
      <c r="D12" s="136"/>
      <c r="E12" s="136"/>
      <c r="F12" s="136"/>
      <c r="G12" s="136"/>
    </row>
    <row r="13" spans="1:7" ht="12.75">
      <c r="A13" s="8" t="s">
        <v>11</v>
      </c>
      <c r="B13" s="9"/>
      <c r="C13" s="9"/>
      <c r="D13" s="9"/>
      <c r="E13" s="9"/>
      <c r="F13" s="9"/>
      <c r="G13" s="9"/>
    </row>
    <row r="14" spans="1:7" ht="12.75">
      <c r="A14" s="11" t="s">
        <v>4</v>
      </c>
      <c r="B14" s="9"/>
      <c r="C14" s="9"/>
      <c r="D14" s="15" t="s">
        <v>26</v>
      </c>
      <c r="E14" s="9"/>
      <c r="F14" s="9"/>
      <c r="G14" s="9"/>
    </row>
    <row r="15" spans="1:7" ht="37.5" customHeight="1">
      <c r="A15" s="10" t="s">
        <v>2</v>
      </c>
      <c r="B15" s="9"/>
      <c r="C15" s="9"/>
      <c r="D15" s="124" t="s">
        <v>25</v>
      </c>
      <c r="E15" s="124"/>
      <c r="F15" s="124"/>
      <c r="G15" s="124"/>
    </row>
    <row r="16" spans="1:7" ht="12.75">
      <c r="A16" s="10" t="s">
        <v>1</v>
      </c>
      <c r="B16" s="9"/>
      <c r="C16" s="9"/>
      <c r="D16" s="9" t="s">
        <v>27</v>
      </c>
      <c r="E16" s="9"/>
      <c r="F16" s="9"/>
      <c r="G16" s="9"/>
    </row>
    <row r="17" spans="1:12" ht="12.75">
      <c r="A17" s="10" t="s">
        <v>5</v>
      </c>
      <c r="B17" s="9"/>
      <c r="C17" s="9"/>
      <c r="D17" s="1" t="s">
        <v>3</v>
      </c>
      <c r="E17" s="9"/>
      <c r="F17" s="9"/>
      <c r="G17" s="9"/>
      <c r="H17" s="29"/>
      <c r="I17" s="29"/>
      <c r="J17" s="29"/>
      <c r="K17" s="29"/>
      <c r="L17" s="29"/>
    </row>
    <row r="18" spans="1:12" ht="3" customHeight="1">
      <c r="A18" s="16"/>
      <c r="B18" s="9"/>
      <c r="C18" s="9"/>
      <c r="D18" s="1"/>
      <c r="E18" s="9"/>
      <c r="F18" s="9"/>
      <c r="G18" s="9"/>
      <c r="H18" s="29"/>
      <c r="I18" s="29"/>
      <c r="J18" s="29"/>
      <c r="K18" s="29"/>
      <c r="L18" s="29"/>
    </row>
    <row r="19" spans="1:12" ht="117.75" customHeight="1">
      <c r="A19" s="20" t="s">
        <v>17</v>
      </c>
      <c r="B19" s="110" t="s">
        <v>39</v>
      </c>
      <c r="C19" s="110"/>
      <c r="D19" s="110"/>
      <c r="E19" s="110"/>
      <c r="F19" s="110"/>
      <c r="G19" s="110"/>
      <c r="H19" s="29"/>
      <c r="I19" s="29"/>
      <c r="J19" s="29"/>
      <c r="K19" s="29"/>
      <c r="L19" s="29"/>
    </row>
    <row r="20" spans="1:12" ht="29.25" customHeight="1">
      <c r="A20" s="21" t="s">
        <v>40</v>
      </c>
      <c r="B20" s="108"/>
      <c r="C20" s="108"/>
      <c r="D20" s="108"/>
      <c r="E20" s="108"/>
      <c r="F20" s="108"/>
      <c r="G20" s="108"/>
      <c r="L20" s="29"/>
    </row>
    <row r="21" spans="1:12" ht="14.25" customHeight="1">
      <c r="A21" s="125" t="s">
        <v>35</v>
      </c>
      <c r="B21" s="126"/>
      <c r="C21" s="127"/>
      <c r="D21" s="54" t="s">
        <v>36</v>
      </c>
      <c r="E21" s="32" t="s">
        <v>96</v>
      </c>
      <c r="F21" s="81">
        <v>2023</v>
      </c>
      <c r="G21" s="81">
        <v>2024</v>
      </c>
      <c r="L21" s="29"/>
    </row>
    <row r="22" spans="1:12" ht="27" customHeight="1" thickBot="1">
      <c r="A22" s="116" t="s">
        <v>32</v>
      </c>
      <c r="B22" s="117"/>
      <c r="C22" s="118"/>
      <c r="D22" s="34" t="s">
        <v>34</v>
      </c>
      <c r="E22" s="82">
        <v>1546</v>
      </c>
      <c r="F22" s="82">
        <v>1577</v>
      </c>
      <c r="G22" s="82">
        <v>1609</v>
      </c>
      <c r="H22" s="134"/>
      <c r="I22" s="134"/>
      <c r="J22" s="29"/>
      <c r="K22" s="29"/>
      <c r="L22" s="29"/>
    </row>
    <row r="23" spans="1:12" ht="27" customHeight="1" thickBot="1">
      <c r="A23" s="77" t="s">
        <v>100</v>
      </c>
      <c r="B23" s="78"/>
      <c r="C23" s="79"/>
      <c r="D23" s="34" t="s">
        <v>34</v>
      </c>
      <c r="E23" s="82">
        <v>1030</v>
      </c>
      <c r="F23" s="82">
        <v>1051</v>
      </c>
      <c r="G23" s="82">
        <v>1072</v>
      </c>
      <c r="H23" s="80"/>
      <c r="I23" s="80"/>
      <c r="J23" s="29"/>
      <c r="K23" s="29"/>
      <c r="L23" s="29"/>
    </row>
    <row r="24" spans="1:12" ht="27" customHeight="1" thickBot="1">
      <c r="A24" s="128" t="s">
        <v>99</v>
      </c>
      <c r="B24" s="120"/>
      <c r="C24" s="129"/>
      <c r="D24" s="34" t="s">
        <v>33</v>
      </c>
      <c r="E24" s="83">
        <v>40</v>
      </c>
      <c r="F24" s="83">
        <v>45</v>
      </c>
      <c r="G24" s="83">
        <v>50</v>
      </c>
      <c r="H24" s="80"/>
      <c r="I24" s="80"/>
      <c r="J24" s="29"/>
      <c r="K24" s="29"/>
      <c r="L24" s="29"/>
    </row>
    <row r="25" spans="1:12" ht="27" customHeight="1" thickBot="1">
      <c r="A25" s="128" t="s">
        <v>98</v>
      </c>
      <c r="B25" s="120"/>
      <c r="C25" s="129"/>
      <c r="D25" s="34" t="s">
        <v>33</v>
      </c>
      <c r="E25" s="82">
        <v>55</v>
      </c>
      <c r="F25" s="82">
        <v>60</v>
      </c>
      <c r="G25" s="82">
        <v>65</v>
      </c>
      <c r="H25" s="80"/>
      <c r="I25" s="80"/>
      <c r="J25" s="29"/>
      <c r="K25" s="29"/>
      <c r="L25" s="29"/>
    </row>
    <row r="26" spans="1:12" ht="27" customHeight="1" thickBot="1">
      <c r="A26" s="128" t="s">
        <v>97</v>
      </c>
      <c r="B26" s="120"/>
      <c r="C26" s="129"/>
      <c r="D26" s="34" t="s">
        <v>33</v>
      </c>
      <c r="E26" s="82">
        <v>58</v>
      </c>
      <c r="F26" s="82">
        <v>62</v>
      </c>
      <c r="G26" s="82">
        <v>66</v>
      </c>
      <c r="H26" s="80"/>
      <c r="I26" s="80"/>
      <c r="J26" s="29"/>
      <c r="K26" s="29"/>
      <c r="L26" s="29"/>
    </row>
    <row r="27" spans="1:12" ht="27" customHeight="1" thickBot="1">
      <c r="A27" s="116" t="s">
        <v>95</v>
      </c>
      <c r="B27" s="117"/>
      <c r="C27" s="118"/>
      <c r="D27" s="34" t="s">
        <v>33</v>
      </c>
      <c r="E27" s="82">
        <v>60</v>
      </c>
      <c r="F27" s="82">
        <v>65</v>
      </c>
      <c r="G27" s="82">
        <v>75</v>
      </c>
      <c r="H27" s="134"/>
      <c r="I27" s="134"/>
      <c r="J27" s="29"/>
      <c r="K27" s="29"/>
      <c r="L27" s="29"/>
    </row>
    <row r="28" spans="1:12" ht="27" customHeight="1" thickBot="1">
      <c r="A28" s="116" t="s">
        <v>66</v>
      </c>
      <c r="B28" s="117"/>
      <c r="C28" s="118"/>
      <c r="D28" s="62" t="s">
        <v>33</v>
      </c>
      <c r="E28" s="56">
        <v>4.8</v>
      </c>
      <c r="F28" s="56">
        <v>4.8</v>
      </c>
      <c r="G28" s="56">
        <v>4.8</v>
      </c>
      <c r="H28" s="134"/>
      <c r="I28" s="134"/>
      <c r="J28" s="29"/>
      <c r="K28" s="29"/>
      <c r="L28" s="29"/>
    </row>
    <row r="29" spans="1:12" ht="30" customHeight="1">
      <c r="A29" s="119" t="s">
        <v>102</v>
      </c>
      <c r="B29" s="120"/>
      <c r="C29" s="121"/>
      <c r="D29" s="62" t="s">
        <v>33</v>
      </c>
      <c r="E29" s="85">
        <v>100</v>
      </c>
      <c r="F29" s="86">
        <v>100</v>
      </c>
      <c r="G29" s="86">
        <v>100</v>
      </c>
      <c r="H29" s="59"/>
      <c r="I29" s="59"/>
      <c r="J29" s="29"/>
      <c r="K29" s="29"/>
      <c r="L29" s="29"/>
    </row>
    <row r="30" spans="1:12" ht="18" customHeight="1">
      <c r="A30" s="122"/>
      <c r="B30" s="123"/>
      <c r="C30" s="123"/>
      <c r="D30" s="57"/>
      <c r="E30" s="84"/>
      <c r="F30" s="55"/>
      <c r="G30" s="55"/>
      <c r="H30" s="53"/>
      <c r="I30" s="53"/>
      <c r="J30" s="29"/>
      <c r="K30" s="29"/>
      <c r="L30" s="29"/>
    </row>
    <row r="31" spans="1:8" ht="41.25" customHeight="1">
      <c r="A31" s="21" t="s">
        <v>24</v>
      </c>
      <c r="B31" s="110" t="s">
        <v>101</v>
      </c>
      <c r="C31" s="110"/>
      <c r="D31" s="110"/>
      <c r="E31" s="110"/>
      <c r="F31" s="110"/>
      <c r="G31" s="110"/>
      <c r="H31" s="33"/>
    </row>
    <row r="32" spans="1:8" ht="10.5" customHeight="1" hidden="1">
      <c r="A32" s="7"/>
      <c r="B32" s="1"/>
      <c r="C32" s="1"/>
      <c r="D32" s="1"/>
      <c r="E32" s="1"/>
      <c r="F32" s="1"/>
      <c r="G32" s="1"/>
      <c r="H32" s="33"/>
    </row>
    <row r="33" spans="1:8" ht="12.75">
      <c r="A33" s="113" t="s">
        <v>12</v>
      </c>
      <c r="B33" s="113"/>
      <c r="C33" s="113"/>
      <c r="D33" s="113"/>
      <c r="E33" s="113"/>
      <c r="F33" s="113"/>
      <c r="G33" s="113"/>
      <c r="H33" s="33"/>
    </row>
    <row r="34" spans="1:8" ht="12.75">
      <c r="A34" s="3">
        <v>1</v>
      </c>
      <c r="B34" s="3">
        <v>2</v>
      </c>
      <c r="C34" s="3">
        <v>3</v>
      </c>
      <c r="D34" s="3">
        <v>4</v>
      </c>
      <c r="E34" s="3">
        <v>5</v>
      </c>
      <c r="F34" s="3">
        <v>6</v>
      </c>
      <c r="G34" s="3">
        <v>7</v>
      </c>
      <c r="H34" s="33"/>
    </row>
    <row r="35" spans="1:8" ht="25.5">
      <c r="A35" s="114" t="s">
        <v>13</v>
      </c>
      <c r="B35" s="106" t="s">
        <v>6</v>
      </c>
      <c r="C35" s="3" t="s">
        <v>22</v>
      </c>
      <c r="D35" s="3" t="s">
        <v>23</v>
      </c>
      <c r="E35" s="106" t="s">
        <v>0</v>
      </c>
      <c r="F35" s="106"/>
      <c r="G35" s="106"/>
      <c r="H35" s="33"/>
    </row>
    <row r="36" spans="1:8" ht="12.75">
      <c r="A36" s="115"/>
      <c r="B36" s="106"/>
      <c r="C36" s="4" t="s">
        <v>42</v>
      </c>
      <c r="D36" s="4" t="s">
        <v>54</v>
      </c>
      <c r="E36" s="4" t="s">
        <v>63</v>
      </c>
      <c r="F36" s="4" t="s">
        <v>80</v>
      </c>
      <c r="G36" s="4" t="s">
        <v>86</v>
      </c>
      <c r="H36" s="29"/>
    </row>
    <row r="37" spans="1:8" ht="25.5">
      <c r="A37" s="31" t="s">
        <v>62</v>
      </c>
      <c r="B37" s="25" t="s">
        <v>8</v>
      </c>
      <c r="C37" s="63">
        <f>C67</f>
        <v>93558</v>
      </c>
      <c r="D37" s="63">
        <f>D67</f>
        <v>58978.4</v>
      </c>
      <c r="E37" s="63">
        <f>E67</f>
        <v>54248</v>
      </c>
      <c r="F37" s="63">
        <f>F67</f>
        <v>0</v>
      </c>
      <c r="G37" s="63">
        <f>G67</f>
        <v>0</v>
      </c>
      <c r="H37" s="29"/>
    </row>
    <row r="38" spans="1:8" ht="25.5">
      <c r="A38" s="31" t="s">
        <v>116</v>
      </c>
      <c r="B38" s="25" t="s">
        <v>8</v>
      </c>
      <c r="C38" s="63"/>
      <c r="D38" s="63"/>
      <c r="E38" s="63">
        <f>E90</f>
        <v>114830</v>
      </c>
      <c r="F38" s="63">
        <f>F88+F89</f>
        <v>0</v>
      </c>
      <c r="G38" s="63">
        <f>G88+G89</f>
        <v>0</v>
      </c>
      <c r="H38" s="29"/>
    </row>
    <row r="39" spans="1:8" ht="25.5">
      <c r="A39" s="31" t="s">
        <v>90</v>
      </c>
      <c r="B39" s="25" t="s">
        <v>8</v>
      </c>
      <c r="C39" s="63">
        <f>C113</f>
        <v>13410</v>
      </c>
      <c r="D39" s="63">
        <f>D113</f>
        <v>11256.1</v>
      </c>
      <c r="E39" s="63">
        <f>E113</f>
        <v>13433</v>
      </c>
      <c r="F39" s="63">
        <f>F113</f>
        <v>0</v>
      </c>
      <c r="G39" s="63">
        <f>G113</f>
        <v>0</v>
      </c>
      <c r="H39" s="29"/>
    </row>
    <row r="40" spans="1:8" ht="24" customHeight="1">
      <c r="A40" s="31" t="s">
        <v>78</v>
      </c>
      <c r="B40" s="25" t="s">
        <v>8</v>
      </c>
      <c r="C40" s="63">
        <f>C158+C127</f>
        <v>19569</v>
      </c>
      <c r="D40" s="63">
        <f>D158+D127</f>
        <v>11778</v>
      </c>
      <c r="E40" s="63">
        <f>E158+E127+E143</f>
        <v>35188</v>
      </c>
      <c r="F40" s="63">
        <f>F158+F127</f>
        <v>19578</v>
      </c>
      <c r="G40" s="63">
        <f>G158+G127</f>
        <v>19578</v>
      </c>
      <c r="H40" s="29"/>
    </row>
    <row r="41" spans="1:7" ht="30.75" customHeight="1">
      <c r="A41" s="14" t="s">
        <v>61</v>
      </c>
      <c r="B41" s="45" t="s">
        <v>8</v>
      </c>
      <c r="C41" s="12">
        <f>SUM(C37:C40)</f>
        <v>126537</v>
      </c>
      <c r="D41" s="12">
        <f>SUM(D37:D40)</f>
        <v>82012.5</v>
      </c>
      <c r="E41" s="12">
        <f>SUM(E37:E40)</f>
        <v>217699</v>
      </c>
      <c r="F41" s="12">
        <f>SUM(F37:F40)</f>
        <v>19578</v>
      </c>
      <c r="G41" s="12">
        <f>SUM(G37:G40)</f>
        <v>19578</v>
      </c>
    </row>
    <row r="42" spans="1:7" ht="17.25" customHeight="1">
      <c r="A42" s="13" t="s">
        <v>37</v>
      </c>
      <c r="B42" s="27"/>
      <c r="C42" s="38"/>
      <c r="D42" s="39"/>
      <c r="E42" s="27"/>
      <c r="F42" s="27"/>
      <c r="G42" s="27"/>
    </row>
    <row r="43" spans="1:7" ht="17.25" customHeight="1">
      <c r="A43" s="35" t="s">
        <v>16</v>
      </c>
      <c r="B43" s="27"/>
      <c r="C43" s="38"/>
      <c r="D43" s="39"/>
      <c r="E43" s="27"/>
      <c r="F43" s="27"/>
      <c r="G43" s="27"/>
    </row>
    <row r="44" spans="1:7" ht="17.25" customHeight="1">
      <c r="A44" s="22" t="s">
        <v>18</v>
      </c>
      <c r="B44" s="107" t="s">
        <v>38</v>
      </c>
      <c r="C44" s="107"/>
      <c r="D44" s="107"/>
      <c r="E44" s="107"/>
      <c r="F44" s="107"/>
      <c r="G44" s="107"/>
    </row>
    <row r="45" spans="1:7" ht="17.25" customHeight="1">
      <c r="A45" s="22" t="s">
        <v>19</v>
      </c>
      <c r="B45" s="23" t="s">
        <v>3</v>
      </c>
      <c r="C45" s="40"/>
      <c r="D45" s="41"/>
      <c r="E45" s="42"/>
      <c r="F45" s="42"/>
      <c r="G45" s="42"/>
    </row>
    <row r="46" spans="1:7" ht="83.25" customHeight="1">
      <c r="A46" s="24" t="s">
        <v>20</v>
      </c>
      <c r="B46" s="110" t="s">
        <v>55</v>
      </c>
      <c r="C46" s="110"/>
      <c r="D46" s="110"/>
      <c r="E46" s="110"/>
      <c r="F46" s="110"/>
      <c r="G46" s="110"/>
    </row>
    <row r="47" spans="1:7" ht="30.75" customHeight="1" hidden="1">
      <c r="A47" s="43"/>
      <c r="B47" s="27"/>
      <c r="C47" s="38"/>
      <c r="D47" s="39"/>
      <c r="E47" s="27"/>
      <c r="F47" s="27"/>
      <c r="G47" s="27"/>
    </row>
    <row r="48" spans="1:7" s="73" customFormat="1" ht="30.75" customHeight="1">
      <c r="A48" s="137" t="s">
        <v>83</v>
      </c>
      <c r="B48" s="101" t="s">
        <v>6</v>
      </c>
      <c r="C48" s="45" t="s">
        <v>22</v>
      </c>
      <c r="D48" s="45" t="s">
        <v>23</v>
      </c>
      <c r="E48" s="101" t="s">
        <v>0</v>
      </c>
      <c r="F48" s="101"/>
      <c r="G48" s="101"/>
    </row>
    <row r="49" spans="1:7" s="73" customFormat="1" ht="30.75" customHeight="1">
      <c r="A49" s="104"/>
      <c r="B49" s="101"/>
      <c r="C49" s="4" t="s">
        <v>42</v>
      </c>
      <c r="D49" s="4" t="s">
        <v>54</v>
      </c>
      <c r="E49" s="4" t="s">
        <v>63</v>
      </c>
      <c r="F49" s="4" t="s">
        <v>80</v>
      </c>
      <c r="G49" s="4" t="s">
        <v>86</v>
      </c>
    </row>
    <row r="50" spans="1:7" ht="69.75" customHeight="1">
      <c r="A50" s="50" t="s">
        <v>57</v>
      </c>
      <c r="B50" s="4" t="s">
        <v>21</v>
      </c>
      <c r="C50" s="4">
        <v>42</v>
      </c>
      <c r="D50" s="71">
        <v>35</v>
      </c>
      <c r="E50" s="71">
        <v>25</v>
      </c>
      <c r="F50" s="4"/>
      <c r="G50" s="4"/>
    </row>
    <row r="51" spans="1:7" ht="60.75" customHeight="1">
      <c r="A51" s="51" t="s">
        <v>56</v>
      </c>
      <c r="B51" s="4" t="s">
        <v>21</v>
      </c>
      <c r="C51" s="4">
        <v>48</v>
      </c>
      <c r="D51" s="71">
        <v>40</v>
      </c>
      <c r="E51" s="71">
        <v>30</v>
      </c>
      <c r="F51" s="4"/>
      <c r="G51" s="4"/>
    </row>
    <row r="52" spans="1:7" ht="64.5" customHeight="1">
      <c r="A52" s="52" t="s">
        <v>60</v>
      </c>
      <c r="B52" s="4" t="s">
        <v>21</v>
      </c>
      <c r="C52" s="4">
        <v>40</v>
      </c>
      <c r="D52" s="71">
        <f>30+30+1</f>
        <v>61</v>
      </c>
      <c r="E52" s="71">
        <v>30</v>
      </c>
      <c r="F52" s="4"/>
      <c r="G52" s="4"/>
    </row>
    <row r="53" spans="1:7" ht="46.5" customHeight="1">
      <c r="A53" s="36" t="s">
        <v>69</v>
      </c>
      <c r="B53" s="4" t="s">
        <v>21</v>
      </c>
      <c r="C53" s="4">
        <v>0</v>
      </c>
      <c r="D53" s="71"/>
      <c r="E53" s="71"/>
      <c r="F53" s="4"/>
      <c r="G53" s="4"/>
    </row>
    <row r="54" spans="1:7" ht="45" customHeight="1">
      <c r="A54" s="36" t="s">
        <v>70</v>
      </c>
      <c r="B54" s="4" t="s">
        <v>21</v>
      </c>
      <c r="C54" s="58">
        <v>44</v>
      </c>
      <c r="D54" s="72">
        <v>20</v>
      </c>
      <c r="E54" s="72">
        <v>35</v>
      </c>
      <c r="F54" s="58"/>
      <c r="G54" s="58"/>
    </row>
    <row r="55" spans="1:7" ht="30.75" customHeight="1">
      <c r="A55" s="36" t="s">
        <v>82</v>
      </c>
      <c r="B55" s="58" t="s">
        <v>21</v>
      </c>
      <c r="C55" s="58"/>
      <c r="D55" s="72">
        <v>30</v>
      </c>
      <c r="E55" s="72">
        <v>30</v>
      </c>
      <c r="F55" s="58"/>
      <c r="G55" s="58"/>
    </row>
    <row r="56" spans="1:7" ht="36">
      <c r="A56" s="51" t="s">
        <v>93</v>
      </c>
      <c r="B56" s="58" t="s">
        <v>21</v>
      </c>
      <c r="C56" s="94"/>
      <c r="D56" s="94"/>
      <c r="E56" s="94">
        <v>2</v>
      </c>
      <c r="F56" s="94"/>
      <c r="G56" s="94"/>
    </row>
    <row r="57" spans="1:7" ht="30.75" customHeight="1">
      <c r="A57" s="17"/>
      <c r="B57" s="18"/>
      <c r="C57" s="19"/>
      <c r="D57" s="19"/>
      <c r="E57" s="19"/>
      <c r="F57" s="19"/>
      <c r="G57" s="19"/>
    </row>
    <row r="58" spans="1:7" s="73" customFormat="1" ht="30.75" customHeight="1">
      <c r="A58" s="102" t="s">
        <v>84</v>
      </c>
      <c r="B58" s="104" t="s">
        <v>6</v>
      </c>
      <c r="C58" s="74" t="s">
        <v>22</v>
      </c>
      <c r="D58" s="74" t="s">
        <v>23</v>
      </c>
      <c r="E58" s="104" t="s">
        <v>0</v>
      </c>
      <c r="F58" s="104"/>
      <c r="G58" s="104"/>
    </row>
    <row r="59" spans="1:7" s="73" customFormat="1" ht="30.75" customHeight="1">
      <c r="A59" s="103"/>
      <c r="B59" s="101"/>
      <c r="C59" s="48" t="s">
        <v>42</v>
      </c>
      <c r="D59" s="48" t="s">
        <v>54</v>
      </c>
      <c r="E59" s="48" t="s">
        <v>63</v>
      </c>
      <c r="F59" s="48" t="s">
        <v>80</v>
      </c>
      <c r="G59" s="48" t="s">
        <v>87</v>
      </c>
    </row>
    <row r="60" spans="1:7" ht="78.75" customHeight="1">
      <c r="A60" s="49" t="s">
        <v>58</v>
      </c>
      <c r="B60" s="25" t="s">
        <v>8</v>
      </c>
      <c r="C60" s="61">
        <v>6028</v>
      </c>
      <c r="D60" s="4">
        <f>12201-4000-601</f>
        <v>7600</v>
      </c>
      <c r="E60" s="4">
        <v>9000</v>
      </c>
      <c r="F60" s="4"/>
      <c r="G60" s="4"/>
    </row>
    <row r="61" spans="1:7" ht="51.75" customHeight="1">
      <c r="A61" s="51" t="s">
        <v>88</v>
      </c>
      <c r="B61" s="25" t="s">
        <v>8</v>
      </c>
      <c r="C61" s="61"/>
      <c r="E61" s="61">
        <v>558</v>
      </c>
      <c r="F61" s="61"/>
      <c r="G61" s="61"/>
    </row>
    <row r="62" spans="1:7" ht="51.75" customHeight="1">
      <c r="A62" s="51" t="s">
        <v>53</v>
      </c>
      <c r="B62" s="25" t="s">
        <v>8</v>
      </c>
      <c r="C62" s="61">
        <v>16200</v>
      </c>
      <c r="D62" s="61">
        <f>17502-4800+215</f>
        <v>12917</v>
      </c>
      <c r="E62" s="61">
        <v>13783</v>
      </c>
      <c r="F62" s="61"/>
      <c r="G62" s="61"/>
    </row>
    <row r="63" spans="1:7" ht="30.75" customHeight="1">
      <c r="A63" s="5" t="s">
        <v>44</v>
      </c>
      <c r="B63" s="25" t="s">
        <v>8</v>
      </c>
      <c r="C63" s="61">
        <v>3796</v>
      </c>
      <c r="D63" s="61">
        <f>3072+3072-3488.6+204</f>
        <v>2859.4</v>
      </c>
      <c r="E63" s="61">
        <v>6452</v>
      </c>
      <c r="F63" s="61"/>
      <c r="G63" s="61"/>
    </row>
    <row r="64" spans="1:7" ht="30.75" customHeight="1">
      <c r="A64" s="36" t="s">
        <v>67</v>
      </c>
      <c r="B64" s="25" t="s">
        <v>8</v>
      </c>
      <c r="C64" s="61">
        <v>0</v>
      </c>
      <c r="D64" s="61"/>
      <c r="E64" s="61"/>
      <c r="F64" s="61"/>
      <c r="G64" s="61"/>
    </row>
    <row r="65" spans="1:7" ht="30.75" customHeight="1">
      <c r="A65" s="36" t="s">
        <v>68</v>
      </c>
      <c r="B65" s="25" t="s">
        <v>8</v>
      </c>
      <c r="C65" s="61">
        <v>22534</v>
      </c>
      <c r="D65" s="61">
        <f>11668+5834</f>
        <v>17502</v>
      </c>
      <c r="E65" s="61">
        <v>21441</v>
      </c>
      <c r="F65" s="61"/>
      <c r="G65" s="61"/>
    </row>
    <row r="66" spans="1:7" ht="30.75" customHeight="1">
      <c r="A66" s="36" t="s">
        <v>81</v>
      </c>
      <c r="B66" s="25" t="s">
        <v>8</v>
      </c>
      <c r="C66" s="61">
        <v>45000</v>
      </c>
      <c r="D66" s="61">
        <f>21600-3500</f>
        <v>18100</v>
      </c>
      <c r="E66" s="61">
        <v>3014</v>
      </c>
      <c r="F66" s="61"/>
      <c r="G66" s="61"/>
    </row>
    <row r="67" spans="1:7" ht="30.75" customHeight="1">
      <c r="A67" s="14" t="s">
        <v>15</v>
      </c>
      <c r="B67" s="45" t="s">
        <v>8</v>
      </c>
      <c r="C67" s="12">
        <f>SUM(C60:C66)</f>
        <v>93558</v>
      </c>
      <c r="D67" s="12">
        <f>SUM(D60:D66)</f>
        <v>58978.4</v>
      </c>
      <c r="E67" s="12">
        <f>SUM(E60:E66)</f>
        <v>54248</v>
      </c>
      <c r="F67" s="12">
        <f>SUM(F60:F66)</f>
        <v>0</v>
      </c>
      <c r="G67" s="12">
        <f>SUM(G60:G66)</f>
        <v>0</v>
      </c>
    </row>
    <row r="68" spans="1:7" ht="14.25" customHeight="1">
      <c r="A68" s="109" t="s">
        <v>105</v>
      </c>
      <c r="B68" s="109"/>
      <c r="C68" s="109"/>
      <c r="D68" s="109"/>
      <c r="E68" s="109"/>
      <c r="F68" s="109"/>
      <c r="G68" s="109"/>
    </row>
    <row r="69" spans="1:7" ht="14.25" customHeight="1">
      <c r="A69" s="35" t="s">
        <v>16</v>
      </c>
      <c r="B69" s="27"/>
      <c r="C69" s="38"/>
      <c r="D69" s="39"/>
      <c r="E69" s="27"/>
      <c r="F69" s="27"/>
      <c r="G69" s="27"/>
    </row>
    <row r="70" spans="1:7" ht="14.25" customHeight="1">
      <c r="A70" s="22" t="s">
        <v>18</v>
      </c>
      <c r="B70" s="107" t="s">
        <v>118</v>
      </c>
      <c r="C70" s="107"/>
      <c r="D70" s="107"/>
      <c r="E70" s="107"/>
      <c r="F70" s="107"/>
      <c r="G70" s="107"/>
    </row>
    <row r="71" spans="1:7" ht="14.25" customHeight="1">
      <c r="A71" s="22" t="s">
        <v>19</v>
      </c>
      <c r="B71" s="23" t="s">
        <v>3</v>
      </c>
      <c r="C71" s="40"/>
      <c r="D71" s="41"/>
      <c r="E71" s="42"/>
      <c r="F71" s="42"/>
      <c r="G71" s="42"/>
    </row>
    <row r="72" spans="1:7" ht="39.75" customHeight="1">
      <c r="A72" s="24" t="s">
        <v>20</v>
      </c>
      <c r="B72" s="110" t="s">
        <v>106</v>
      </c>
      <c r="C72" s="110"/>
      <c r="D72" s="110"/>
      <c r="E72" s="110"/>
      <c r="F72" s="110"/>
      <c r="G72" s="110"/>
    </row>
    <row r="73" ht="14.25" customHeight="1"/>
    <row r="74" spans="1:7" ht="24.75" customHeight="1">
      <c r="A74" s="111" t="s">
        <v>7</v>
      </c>
      <c r="B74" s="106" t="s">
        <v>6</v>
      </c>
      <c r="C74" s="3" t="s">
        <v>22</v>
      </c>
      <c r="D74" s="3" t="s">
        <v>23</v>
      </c>
      <c r="E74" s="106" t="s">
        <v>0</v>
      </c>
      <c r="F74" s="106"/>
      <c r="G74" s="106"/>
    </row>
    <row r="75" spans="1:7" ht="24.75" customHeight="1">
      <c r="A75" s="112"/>
      <c r="B75" s="106"/>
      <c r="C75" s="4" t="s">
        <v>42</v>
      </c>
      <c r="D75" s="4" t="s">
        <v>54</v>
      </c>
      <c r="E75" s="4" t="s">
        <v>63</v>
      </c>
      <c r="F75" s="4" t="s">
        <v>80</v>
      </c>
      <c r="G75" s="4" t="s">
        <v>86</v>
      </c>
    </row>
    <row r="76" spans="1:7" s="90" customFormat="1" ht="27" customHeight="1">
      <c r="A76" s="32" t="s">
        <v>108</v>
      </c>
      <c r="B76" s="4" t="s">
        <v>21</v>
      </c>
      <c r="C76" s="4"/>
      <c r="D76" s="4"/>
      <c r="E76" s="4">
        <v>8</v>
      </c>
      <c r="F76" s="4"/>
      <c r="G76" s="4"/>
    </row>
    <row r="77" spans="1:7" s="90" customFormat="1" ht="21" customHeight="1">
      <c r="A77" s="32" t="s">
        <v>109</v>
      </c>
      <c r="B77" s="4" t="s">
        <v>21</v>
      </c>
      <c r="C77" s="4"/>
      <c r="D77" s="4"/>
      <c r="E77" s="4">
        <v>6</v>
      </c>
      <c r="F77" s="4"/>
      <c r="G77" s="4"/>
    </row>
    <row r="78" spans="1:7" s="90" customFormat="1" ht="18" customHeight="1">
      <c r="A78" s="32" t="s">
        <v>110</v>
      </c>
      <c r="B78" s="4" t="s">
        <v>21</v>
      </c>
      <c r="C78" s="4"/>
      <c r="D78" s="4"/>
      <c r="E78" s="4">
        <v>8</v>
      </c>
      <c r="F78" s="4"/>
      <c r="G78" s="4"/>
    </row>
    <row r="79" spans="1:7" s="90" customFormat="1" ht="39" customHeight="1">
      <c r="A79" s="32" t="s">
        <v>111</v>
      </c>
      <c r="B79" s="4" t="s">
        <v>21</v>
      </c>
      <c r="C79" s="4"/>
      <c r="D79" s="4"/>
      <c r="E79" s="4">
        <v>13</v>
      </c>
      <c r="F79" s="4"/>
      <c r="G79" s="4"/>
    </row>
    <row r="80" spans="1:7" s="90" customFormat="1" ht="51" customHeight="1">
      <c r="A80" s="32" t="s">
        <v>112</v>
      </c>
      <c r="B80" s="4" t="s">
        <v>21</v>
      </c>
      <c r="C80" s="4"/>
      <c r="D80" s="4"/>
      <c r="E80" s="4">
        <v>14</v>
      </c>
      <c r="F80" s="4"/>
      <c r="G80" s="4"/>
    </row>
    <row r="81" spans="1:7" s="90" customFormat="1" ht="24.75" customHeight="1">
      <c r="A81" s="26" t="s">
        <v>107</v>
      </c>
      <c r="B81" s="4" t="s">
        <v>21</v>
      </c>
      <c r="C81" s="66"/>
      <c r="D81" s="91"/>
      <c r="E81" s="92">
        <v>75</v>
      </c>
      <c r="F81" s="91"/>
      <c r="G81" s="91"/>
    </row>
    <row r="82" spans="1:7" ht="24.75" customHeight="1">
      <c r="A82" s="105" t="s">
        <v>14</v>
      </c>
      <c r="B82" s="106" t="s">
        <v>6</v>
      </c>
      <c r="C82" s="3" t="s">
        <v>22</v>
      </c>
      <c r="D82" s="3" t="s">
        <v>23</v>
      </c>
      <c r="E82" s="106" t="s">
        <v>0</v>
      </c>
      <c r="F82" s="106"/>
      <c r="G82" s="106"/>
    </row>
    <row r="83" spans="1:7" ht="24.75" customHeight="1">
      <c r="A83" s="105"/>
      <c r="B83" s="106"/>
      <c r="C83" s="4" t="s">
        <v>42</v>
      </c>
      <c r="D83" s="4" t="s">
        <v>54</v>
      </c>
      <c r="E83" s="4" t="s">
        <v>63</v>
      </c>
      <c r="F83" s="4" t="s">
        <v>80</v>
      </c>
      <c r="G83" s="4" t="s">
        <v>86</v>
      </c>
    </row>
    <row r="84" spans="1:7" ht="24.75" customHeight="1">
      <c r="A84" s="32" t="s">
        <v>108</v>
      </c>
      <c r="B84" s="25" t="s">
        <v>8</v>
      </c>
      <c r="C84" s="4"/>
      <c r="D84" s="4"/>
      <c r="E84" s="61">
        <v>9074</v>
      </c>
      <c r="F84" s="4"/>
      <c r="G84" s="4"/>
    </row>
    <row r="85" spans="1:7" ht="24.75" customHeight="1">
      <c r="A85" s="32" t="s">
        <v>109</v>
      </c>
      <c r="B85" s="25" t="s">
        <v>8</v>
      </c>
      <c r="C85" s="4"/>
      <c r="D85" s="4"/>
      <c r="E85" s="61">
        <v>6806</v>
      </c>
      <c r="F85" s="4"/>
      <c r="G85" s="4"/>
    </row>
    <row r="86" spans="1:7" ht="24.75" customHeight="1">
      <c r="A86" s="32" t="s">
        <v>110</v>
      </c>
      <c r="B86" s="25" t="s">
        <v>8</v>
      </c>
      <c r="C86" s="4"/>
      <c r="D86" s="4"/>
      <c r="E86" s="61">
        <v>29319</v>
      </c>
      <c r="F86" s="4"/>
      <c r="G86" s="4"/>
    </row>
    <row r="87" spans="1:7" ht="44.25" customHeight="1">
      <c r="A87" s="32" t="s">
        <v>113</v>
      </c>
      <c r="B87" s="25" t="s">
        <v>8</v>
      </c>
      <c r="C87" s="4"/>
      <c r="D87" s="4"/>
      <c r="E87" s="61">
        <v>4284</v>
      </c>
      <c r="F87" s="4"/>
      <c r="G87" s="4"/>
    </row>
    <row r="88" spans="1:7" ht="44.25" customHeight="1">
      <c r="A88" s="32" t="s">
        <v>114</v>
      </c>
      <c r="B88" s="25" t="s">
        <v>8</v>
      </c>
      <c r="C88" s="63"/>
      <c r="D88" s="46"/>
      <c r="E88" s="63">
        <v>8619</v>
      </c>
      <c r="F88" s="46"/>
      <c r="G88" s="46"/>
    </row>
    <row r="89" spans="1:7" ht="24.75" customHeight="1">
      <c r="A89" s="5" t="s">
        <v>81</v>
      </c>
      <c r="B89" s="25" t="s">
        <v>8</v>
      </c>
      <c r="C89" s="66"/>
      <c r="D89" s="65"/>
      <c r="E89" s="95">
        <v>56728</v>
      </c>
      <c r="F89" s="65"/>
      <c r="G89" s="65"/>
    </row>
    <row r="90" spans="1:7" s="73" customFormat="1" ht="24.75" customHeight="1">
      <c r="A90" s="93" t="s">
        <v>115</v>
      </c>
      <c r="B90" s="87" t="s">
        <v>8</v>
      </c>
      <c r="C90" s="88"/>
      <c r="D90" s="89"/>
      <c r="E90" s="96">
        <f>SUM(E84:E89)</f>
        <v>114830</v>
      </c>
      <c r="F90" s="89"/>
      <c r="G90" s="89"/>
    </row>
    <row r="91" spans="1:7" ht="22.5" customHeight="1">
      <c r="A91" s="13" t="s">
        <v>74</v>
      </c>
      <c r="B91" s="27"/>
      <c r="C91" s="38"/>
      <c r="D91" s="39"/>
      <c r="E91" s="27"/>
      <c r="F91" s="27"/>
      <c r="G91" s="27"/>
    </row>
    <row r="92" spans="1:7" ht="21" customHeight="1">
      <c r="A92" s="35" t="s">
        <v>16</v>
      </c>
      <c r="B92" s="27"/>
      <c r="C92" s="38"/>
      <c r="D92" s="39"/>
      <c r="E92" s="27"/>
      <c r="F92" s="27"/>
      <c r="G92" s="27"/>
    </row>
    <row r="93" spans="1:7" ht="18" customHeight="1">
      <c r="A93" s="22" t="s">
        <v>18</v>
      </c>
      <c r="B93" s="107" t="s">
        <v>75</v>
      </c>
      <c r="C93" s="107"/>
      <c r="D93" s="107"/>
      <c r="E93" s="107"/>
      <c r="F93" s="107"/>
      <c r="G93" s="107"/>
    </row>
    <row r="94" spans="1:7" ht="16.5" customHeight="1">
      <c r="A94" s="22" t="s">
        <v>19</v>
      </c>
      <c r="B94" s="23" t="s">
        <v>3</v>
      </c>
      <c r="C94" s="40"/>
      <c r="D94" s="41"/>
      <c r="E94" s="42"/>
      <c r="F94" s="42"/>
      <c r="G94" s="42"/>
    </row>
    <row r="95" spans="1:7" ht="32.25" customHeight="1">
      <c r="A95" s="24" t="s">
        <v>20</v>
      </c>
      <c r="B95" s="110" t="s">
        <v>77</v>
      </c>
      <c r="C95" s="110"/>
      <c r="D95" s="110"/>
      <c r="E95" s="110"/>
      <c r="F95" s="110"/>
      <c r="G95" s="110"/>
    </row>
    <row r="96" ht="22.5" customHeight="1"/>
    <row r="97" spans="1:7" s="73" customFormat="1" ht="30.75" customHeight="1">
      <c r="A97" s="137" t="s">
        <v>7</v>
      </c>
      <c r="B97" s="101" t="s">
        <v>6</v>
      </c>
      <c r="C97" s="45" t="s">
        <v>22</v>
      </c>
      <c r="D97" s="45" t="s">
        <v>23</v>
      </c>
      <c r="E97" s="101" t="s">
        <v>0</v>
      </c>
      <c r="F97" s="101"/>
      <c r="G97" s="101"/>
    </row>
    <row r="98" spans="1:7" s="73" customFormat="1" ht="30.75" customHeight="1">
      <c r="A98" s="104"/>
      <c r="B98" s="101"/>
      <c r="C98" s="48" t="s">
        <v>42</v>
      </c>
      <c r="D98" s="48" t="s">
        <v>54</v>
      </c>
      <c r="E98" s="48" t="s">
        <v>63</v>
      </c>
      <c r="F98" s="48" t="s">
        <v>80</v>
      </c>
      <c r="G98" s="48" t="s">
        <v>86</v>
      </c>
    </row>
    <row r="99" spans="1:7" ht="30.75" customHeight="1">
      <c r="A99" s="5" t="s">
        <v>47</v>
      </c>
      <c r="B99" s="4" t="s">
        <v>46</v>
      </c>
      <c r="C99" s="97">
        <v>40</v>
      </c>
      <c r="D99" s="98">
        <v>20</v>
      </c>
      <c r="E99" s="97">
        <v>20</v>
      </c>
      <c r="F99" s="97"/>
      <c r="G99" s="97"/>
    </row>
    <row r="100" spans="1:7" ht="30.75" customHeight="1">
      <c r="A100" s="5" t="s">
        <v>45</v>
      </c>
      <c r="B100" s="4" t="s">
        <v>46</v>
      </c>
      <c r="C100" s="97">
        <v>40</v>
      </c>
      <c r="D100" s="98">
        <v>30</v>
      </c>
      <c r="E100" s="97">
        <v>30</v>
      </c>
      <c r="F100" s="97"/>
      <c r="G100" s="97"/>
    </row>
    <row r="101" spans="1:7" ht="81" customHeight="1">
      <c r="A101" s="76" t="s">
        <v>91</v>
      </c>
      <c r="B101" s="4" t="s">
        <v>46</v>
      </c>
      <c r="C101" s="97"/>
      <c r="D101" s="98">
        <v>3</v>
      </c>
      <c r="E101" s="97">
        <v>3</v>
      </c>
      <c r="F101" s="97"/>
      <c r="G101" s="97"/>
    </row>
    <row r="102" spans="1:7" ht="76.5" customHeight="1">
      <c r="A102" s="36" t="s">
        <v>92</v>
      </c>
      <c r="B102" s="4" t="s">
        <v>46</v>
      </c>
      <c r="C102" s="97"/>
      <c r="D102" s="98">
        <v>5</v>
      </c>
      <c r="E102" s="97"/>
      <c r="F102" s="97"/>
      <c r="G102" s="97"/>
    </row>
    <row r="103" spans="1:7" ht="37.5" customHeight="1">
      <c r="A103" s="5" t="s">
        <v>89</v>
      </c>
      <c r="B103" s="4" t="s">
        <v>46</v>
      </c>
      <c r="C103" s="97"/>
      <c r="D103" s="98"/>
      <c r="E103" s="97">
        <v>1</v>
      </c>
      <c r="F103" s="97"/>
      <c r="G103" s="97"/>
    </row>
    <row r="104" spans="1:7" ht="30.75" customHeight="1">
      <c r="A104" s="47" t="s">
        <v>29</v>
      </c>
      <c r="B104" s="48" t="s">
        <v>21</v>
      </c>
      <c r="C104" s="69">
        <f>C99+C103</f>
        <v>40</v>
      </c>
      <c r="D104" s="69">
        <f>SUM(D99:D103)</f>
        <v>58</v>
      </c>
      <c r="E104" s="69">
        <f>SUM(E99:E103)</f>
        <v>54</v>
      </c>
      <c r="F104" s="69">
        <f>SUM(F99:F103)</f>
        <v>0</v>
      </c>
      <c r="G104" s="69">
        <f>SUM(G99:G103)</f>
        <v>0</v>
      </c>
    </row>
    <row r="105" spans="1:7" ht="30.75" customHeight="1">
      <c r="A105" s="17"/>
      <c r="B105" s="18"/>
      <c r="C105" s="70"/>
      <c r="D105" s="70"/>
      <c r="E105" s="70"/>
      <c r="F105" s="70"/>
      <c r="G105" s="70"/>
    </row>
    <row r="106" spans="1:7" s="73" customFormat="1" ht="30.75" customHeight="1">
      <c r="A106" s="102" t="s">
        <v>14</v>
      </c>
      <c r="B106" s="104" t="s">
        <v>6</v>
      </c>
      <c r="C106" s="74" t="s">
        <v>22</v>
      </c>
      <c r="D106" s="74" t="s">
        <v>23</v>
      </c>
      <c r="E106" s="104" t="s">
        <v>0</v>
      </c>
      <c r="F106" s="104"/>
      <c r="G106" s="104"/>
    </row>
    <row r="107" spans="1:7" s="73" customFormat="1" ht="30.75" customHeight="1">
      <c r="A107" s="103"/>
      <c r="B107" s="101"/>
      <c r="C107" s="48" t="s">
        <v>42</v>
      </c>
      <c r="D107" s="48" t="s">
        <v>54</v>
      </c>
      <c r="E107" s="48" t="s">
        <v>63</v>
      </c>
      <c r="F107" s="48" t="s">
        <v>80</v>
      </c>
      <c r="G107" s="48" t="s">
        <v>86</v>
      </c>
    </row>
    <row r="108" spans="1:7" ht="30.75" customHeight="1">
      <c r="A108" s="5" t="s">
        <v>47</v>
      </c>
      <c r="B108" s="25" t="s">
        <v>8</v>
      </c>
      <c r="C108" s="61">
        <v>7740</v>
      </c>
      <c r="D108" s="99">
        <v>4607</v>
      </c>
      <c r="E108" s="61">
        <v>5035</v>
      </c>
      <c r="F108" s="61"/>
      <c r="G108" s="61"/>
    </row>
    <row r="109" spans="1:7" ht="30.75" customHeight="1">
      <c r="A109" s="5" t="s">
        <v>45</v>
      </c>
      <c r="B109" s="25" t="s">
        <v>8</v>
      </c>
      <c r="C109" s="61">
        <v>5670</v>
      </c>
      <c r="D109" s="99">
        <v>2837</v>
      </c>
      <c r="E109" s="61">
        <v>4631</v>
      </c>
      <c r="F109" s="61"/>
      <c r="G109" s="61"/>
    </row>
    <row r="110" spans="1:7" ht="75" customHeight="1">
      <c r="A110" s="76" t="s">
        <v>91</v>
      </c>
      <c r="B110" s="25" t="s">
        <v>8</v>
      </c>
      <c r="C110" s="61"/>
      <c r="D110" s="99">
        <v>895.1</v>
      </c>
      <c r="E110" s="61">
        <v>3308</v>
      </c>
      <c r="F110" s="61"/>
      <c r="G110" s="61"/>
    </row>
    <row r="111" spans="1:7" ht="75.75" customHeight="1">
      <c r="A111" s="36" t="s">
        <v>92</v>
      </c>
      <c r="B111" s="25" t="s">
        <v>8</v>
      </c>
      <c r="C111" s="61"/>
      <c r="D111" s="99">
        <v>2917</v>
      </c>
      <c r="E111" s="61"/>
      <c r="F111" s="61"/>
      <c r="G111" s="61"/>
    </row>
    <row r="112" spans="1:7" ht="30.75" customHeight="1">
      <c r="A112" s="5" t="s">
        <v>89</v>
      </c>
      <c r="B112" s="25" t="s">
        <v>8</v>
      </c>
      <c r="C112" s="61"/>
      <c r="D112" s="99"/>
      <c r="E112" s="61">
        <v>459</v>
      </c>
      <c r="F112" s="61"/>
      <c r="G112" s="61"/>
    </row>
    <row r="113" spans="1:7" ht="30.75" customHeight="1">
      <c r="A113" s="14" t="s">
        <v>15</v>
      </c>
      <c r="B113" s="45" t="s">
        <v>8</v>
      </c>
      <c r="C113" s="12">
        <f>SUM(C108:C112)</f>
        <v>13410</v>
      </c>
      <c r="D113" s="12">
        <f>SUM(D108:D112)</f>
        <v>11256.1</v>
      </c>
      <c r="E113" s="12">
        <f>SUM(E108:E112)</f>
        <v>13433</v>
      </c>
      <c r="F113" s="12">
        <f>SUM(F108:F112)</f>
        <v>0</v>
      </c>
      <c r="G113" s="12">
        <f>SUM(G108:G112)</f>
        <v>0</v>
      </c>
    </row>
    <row r="114" spans="1:7" ht="25.5" customHeight="1">
      <c r="A114" s="13" t="s">
        <v>48</v>
      </c>
      <c r="B114" s="27"/>
      <c r="C114" s="38"/>
      <c r="D114" s="39"/>
      <c r="E114" s="27"/>
      <c r="F114" s="27"/>
      <c r="G114" s="27"/>
    </row>
    <row r="115" spans="1:7" ht="12.75">
      <c r="A115" s="35" t="s">
        <v>16</v>
      </c>
      <c r="B115" s="27"/>
      <c r="C115" s="38"/>
      <c r="D115" s="39"/>
      <c r="E115" s="27"/>
      <c r="F115" s="27"/>
      <c r="G115" s="27"/>
    </row>
    <row r="116" spans="1:7" ht="12.75">
      <c r="A116" s="22" t="s">
        <v>18</v>
      </c>
      <c r="B116" s="107" t="s">
        <v>28</v>
      </c>
      <c r="C116" s="107"/>
      <c r="D116" s="107"/>
      <c r="E116" s="107"/>
      <c r="F116" s="107"/>
      <c r="G116" s="107"/>
    </row>
    <row r="117" spans="1:7" ht="17.25" customHeight="1">
      <c r="A117" s="22" t="s">
        <v>19</v>
      </c>
      <c r="B117" s="23" t="s">
        <v>3</v>
      </c>
      <c r="C117" s="40"/>
      <c r="D117" s="41"/>
      <c r="E117" s="42"/>
      <c r="F117" s="42"/>
      <c r="G117" s="42"/>
    </row>
    <row r="118" spans="1:7" ht="42" customHeight="1">
      <c r="A118" s="24" t="s">
        <v>20</v>
      </c>
      <c r="B118" s="108" t="s">
        <v>104</v>
      </c>
      <c r="C118" s="108"/>
      <c r="D118" s="108"/>
      <c r="E118" s="108"/>
      <c r="F118" s="108"/>
      <c r="G118" s="108"/>
    </row>
    <row r="119" spans="1:7" ht="3" customHeight="1">
      <c r="A119" s="43"/>
      <c r="B119" s="27"/>
      <c r="C119" s="38"/>
      <c r="D119" s="39"/>
      <c r="E119" s="27"/>
      <c r="F119" s="27"/>
      <c r="G119" s="27"/>
    </row>
    <row r="120" spans="1:7" s="73" customFormat="1" ht="25.5">
      <c r="A120" s="137" t="s">
        <v>7</v>
      </c>
      <c r="B120" s="137" t="s">
        <v>6</v>
      </c>
      <c r="C120" s="45" t="s">
        <v>22</v>
      </c>
      <c r="D120" s="45" t="s">
        <v>23</v>
      </c>
      <c r="E120" s="138" t="s">
        <v>0</v>
      </c>
      <c r="F120" s="139"/>
      <c r="G120" s="140"/>
    </row>
    <row r="121" spans="1:7" s="73" customFormat="1" ht="12.75">
      <c r="A121" s="104"/>
      <c r="B121" s="104"/>
      <c r="C121" s="48" t="s">
        <v>42</v>
      </c>
      <c r="D121" s="48" t="s">
        <v>54</v>
      </c>
      <c r="E121" s="48" t="s">
        <v>63</v>
      </c>
      <c r="F121" s="48" t="s">
        <v>80</v>
      </c>
      <c r="G121" s="48" t="s">
        <v>86</v>
      </c>
    </row>
    <row r="122" spans="1:7" ht="12.75">
      <c r="A122" s="28" t="s">
        <v>49</v>
      </c>
      <c r="B122" s="4" t="s">
        <v>50</v>
      </c>
      <c r="C122" s="30">
        <v>70</v>
      </c>
      <c r="D122" s="30">
        <v>60</v>
      </c>
      <c r="E122" s="30">
        <f>70-4</f>
        <v>66</v>
      </c>
      <c r="F122" s="30">
        <v>70</v>
      </c>
      <c r="G122" s="30">
        <v>70</v>
      </c>
    </row>
    <row r="123" spans="1:7" ht="25.5">
      <c r="A123" s="47" t="s">
        <v>29</v>
      </c>
      <c r="B123" s="48" t="s">
        <v>21</v>
      </c>
      <c r="C123" s="37">
        <f>C122</f>
        <v>70</v>
      </c>
      <c r="D123" s="37">
        <f>D122</f>
        <v>60</v>
      </c>
      <c r="E123" s="37">
        <f>E122</f>
        <v>66</v>
      </c>
      <c r="F123" s="37">
        <f>F122</f>
        <v>70</v>
      </c>
      <c r="G123" s="37">
        <f>G122</f>
        <v>70</v>
      </c>
    </row>
    <row r="124" spans="1:7" ht="12.75">
      <c r="A124" s="17"/>
      <c r="B124" s="18"/>
      <c r="C124" s="19"/>
      <c r="D124" s="19"/>
      <c r="E124" s="19"/>
      <c r="F124" s="19"/>
      <c r="G124" s="19"/>
    </row>
    <row r="125" spans="1:7" s="73" customFormat="1" ht="25.5">
      <c r="A125" s="141" t="s">
        <v>14</v>
      </c>
      <c r="B125" s="137" t="s">
        <v>6</v>
      </c>
      <c r="C125" s="74" t="s">
        <v>22</v>
      </c>
      <c r="D125" s="74" t="s">
        <v>23</v>
      </c>
      <c r="E125" s="138" t="s">
        <v>0</v>
      </c>
      <c r="F125" s="139"/>
      <c r="G125" s="140"/>
    </row>
    <row r="126" spans="1:7" s="73" customFormat="1" ht="12.75">
      <c r="A126" s="103"/>
      <c r="B126" s="104"/>
      <c r="C126" s="48" t="s">
        <v>42</v>
      </c>
      <c r="D126" s="48" t="s">
        <v>54</v>
      </c>
      <c r="E126" s="48" t="s">
        <v>63</v>
      </c>
      <c r="F126" s="48" t="s">
        <v>80</v>
      </c>
      <c r="G126" s="48" t="s">
        <v>86</v>
      </c>
    </row>
    <row r="127" spans="1:7" s="75" customFormat="1" ht="22.5" customHeight="1">
      <c r="A127" s="31" t="s">
        <v>30</v>
      </c>
      <c r="B127" s="25" t="s">
        <v>8</v>
      </c>
      <c r="C127" s="100">
        <v>19480</v>
      </c>
      <c r="D127" s="100">
        <v>11702</v>
      </c>
      <c r="E127" s="100">
        <f>19480+15610-388.4</f>
        <v>34701.6</v>
      </c>
      <c r="F127" s="100">
        <v>19480</v>
      </c>
      <c r="G127" s="100">
        <v>19480</v>
      </c>
    </row>
    <row r="128" spans="1:7" ht="30" customHeight="1">
      <c r="A128" s="14" t="s">
        <v>15</v>
      </c>
      <c r="B128" s="45" t="s">
        <v>8</v>
      </c>
      <c r="C128" s="12">
        <f>C127</f>
        <v>19480</v>
      </c>
      <c r="D128" s="12">
        <f>D127</f>
        <v>11702</v>
      </c>
      <c r="E128" s="12">
        <f>E127</f>
        <v>34701.6</v>
      </c>
      <c r="F128" s="12">
        <f>F127</f>
        <v>19480</v>
      </c>
      <c r="G128" s="12">
        <f>G127</f>
        <v>19480</v>
      </c>
    </row>
    <row r="129" spans="1:7" ht="14.25" customHeight="1">
      <c r="A129" s="13" t="s">
        <v>79</v>
      </c>
      <c r="B129" s="27"/>
      <c r="C129" s="38"/>
      <c r="D129" s="39"/>
      <c r="E129" s="27"/>
      <c r="F129" s="27"/>
      <c r="G129" s="27"/>
    </row>
    <row r="130" spans="1:7" ht="14.25" customHeight="1">
      <c r="A130" s="35" t="s">
        <v>16</v>
      </c>
      <c r="B130" s="27"/>
      <c r="C130" s="38"/>
      <c r="D130" s="39"/>
      <c r="E130" s="27"/>
      <c r="F130" s="27"/>
      <c r="G130" s="27"/>
    </row>
    <row r="131" spans="1:7" ht="14.25" customHeight="1">
      <c r="A131" s="22" t="s">
        <v>18</v>
      </c>
      <c r="B131" s="107" t="s">
        <v>28</v>
      </c>
      <c r="C131" s="107"/>
      <c r="D131" s="107"/>
      <c r="E131" s="107"/>
      <c r="F131" s="107"/>
      <c r="G131" s="107"/>
    </row>
    <row r="132" spans="1:7" ht="14.25" customHeight="1">
      <c r="A132" s="22" t="s">
        <v>19</v>
      </c>
      <c r="B132" s="23" t="s">
        <v>3</v>
      </c>
      <c r="C132" s="40"/>
      <c r="D132" s="41"/>
      <c r="E132" s="42"/>
      <c r="F132" s="42"/>
      <c r="G132" s="42"/>
    </row>
    <row r="133" spans="1:7" ht="14.25" customHeight="1">
      <c r="A133" s="24" t="s">
        <v>20</v>
      </c>
      <c r="B133" s="110" t="s">
        <v>59</v>
      </c>
      <c r="C133" s="110"/>
      <c r="D133" s="110"/>
      <c r="E133" s="110"/>
      <c r="F133" s="110"/>
      <c r="G133" s="110"/>
    </row>
    <row r="134" ht="14.25" customHeight="1"/>
    <row r="135" spans="1:7" s="73" customFormat="1" ht="24.75" customHeight="1">
      <c r="A135" s="137" t="s">
        <v>7</v>
      </c>
      <c r="B135" s="101" t="s">
        <v>6</v>
      </c>
      <c r="C135" s="45" t="s">
        <v>22</v>
      </c>
      <c r="D135" s="45" t="s">
        <v>23</v>
      </c>
      <c r="E135" s="101" t="s">
        <v>0</v>
      </c>
      <c r="F135" s="101"/>
      <c r="G135" s="101"/>
    </row>
    <row r="136" spans="1:7" s="73" customFormat="1" ht="21" customHeight="1">
      <c r="A136" s="104"/>
      <c r="B136" s="101"/>
      <c r="C136" s="48" t="s">
        <v>42</v>
      </c>
      <c r="D136" s="48" t="s">
        <v>54</v>
      </c>
      <c r="E136" s="48" t="s">
        <v>63</v>
      </c>
      <c r="F136" s="48" t="s">
        <v>80</v>
      </c>
      <c r="G136" s="48" t="s">
        <v>86</v>
      </c>
    </row>
    <row r="137" spans="1:7" ht="21.75" customHeight="1">
      <c r="A137" s="5" t="s">
        <v>47</v>
      </c>
      <c r="B137" s="4" t="s">
        <v>46</v>
      </c>
      <c r="C137" s="30"/>
      <c r="D137" s="44"/>
      <c r="E137" s="30">
        <v>9</v>
      </c>
      <c r="F137" s="30"/>
      <c r="G137" s="30"/>
    </row>
    <row r="138" spans="1:7" ht="14.25" customHeight="1">
      <c r="A138" s="47" t="s">
        <v>29</v>
      </c>
      <c r="B138" s="48" t="s">
        <v>21</v>
      </c>
      <c r="C138" s="37">
        <f>C137</f>
        <v>0</v>
      </c>
      <c r="D138" s="37">
        <f>D137</f>
        <v>0</v>
      </c>
      <c r="E138" s="37">
        <f>E137</f>
        <v>9</v>
      </c>
      <c r="F138" s="37">
        <f>F137</f>
        <v>0</v>
      </c>
      <c r="G138" s="37">
        <f>G137</f>
        <v>0</v>
      </c>
    </row>
    <row r="139" spans="1:7" ht="12.75" customHeight="1">
      <c r="A139" s="17"/>
      <c r="B139" s="18"/>
      <c r="C139" s="19"/>
      <c r="D139" s="19"/>
      <c r="E139" s="19"/>
      <c r="F139" s="19"/>
      <c r="G139" s="19"/>
    </row>
    <row r="140" spans="1:7" s="73" customFormat="1" ht="12.75" customHeight="1">
      <c r="A140" s="102" t="s">
        <v>14</v>
      </c>
      <c r="B140" s="104" t="s">
        <v>6</v>
      </c>
      <c r="C140" s="74" t="s">
        <v>22</v>
      </c>
      <c r="D140" s="74" t="s">
        <v>23</v>
      </c>
      <c r="E140" s="104" t="s">
        <v>0</v>
      </c>
      <c r="F140" s="104"/>
      <c r="G140" s="104"/>
    </row>
    <row r="141" spans="1:7" s="73" customFormat="1" ht="12.75" customHeight="1">
      <c r="A141" s="103"/>
      <c r="B141" s="101"/>
      <c r="C141" s="48" t="s">
        <v>42</v>
      </c>
      <c r="D141" s="48" t="s">
        <v>54</v>
      </c>
      <c r="E141" s="48" t="s">
        <v>63</v>
      </c>
      <c r="F141" s="48" t="s">
        <v>80</v>
      </c>
      <c r="G141" s="48" t="s">
        <v>86</v>
      </c>
    </row>
    <row r="142" spans="1:7" ht="12.75" customHeight="1">
      <c r="A142" s="5" t="s">
        <v>47</v>
      </c>
      <c r="B142" s="25" t="s">
        <v>8</v>
      </c>
      <c r="C142" s="63"/>
      <c r="D142" s="63"/>
      <c r="E142" s="46">
        <v>388.4</v>
      </c>
      <c r="F142" s="46"/>
      <c r="G142" s="46"/>
    </row>
    <row r="143" spans="1:7" ht="12.75" customHeight="1">
      <c r="A143" s="14" t="s">
        <v>15</v>
      </c>
      <c r="B143" s="45" t="s">
        <v>8</v>
      </c>
      <c r="C143" s="12">
        <f>C142</f>
        <v>0</v>
      </c>
      <c r="D143" s="12">
        <f>D142</f>
        <v>0</v>
      </c>
      <c r="E143" s="12">
        <f>E142</f>
        <v>388.4</v>
      </c>
      <c r="F143" s="12">
        <f>F142</f>
        <v>0</v>
      </c>
      <c r="G143" s="12">
        <f>G142</f>
        <v>0</v>
      </c>
    </row>
    <row r="144" spans="1:7" ht="30" customHeight="1">
      <c r="A144" s="109" t="s">
        <v>51</v>
      </c>
      <c r="B144" s="109"/>
      <c r="C144" s="109"/>
      <c r="D144" s="109"/>
      <c r="E144" s="109"/>
      <c r="F144" s="109"/>
      <c r="G144" s="109"/>
    </row>
    <row r="145" spans="1:7" ht="12.75">
      <c r="A145" s="35" t="s">
        <v>16</v>
      </c>
      <c r="B145" s="27"/>
      <c r="C145" s="38"/>
      <c r="D145" s="39"/>
      <c r="E145" s="27"/>
      <c r="F145" s="27"/>
      <c r="G145" s="27"/>
    </row>
    <row r="146" spans="1:7" ht="12.75">
      <c r="A146" s="22" t="s">
        <v>18</v>
      </c>
      <c r="B146" s="107" t="s">
        <v>28</v>
      </c>
      <c r="C146" s="107"/>
      <c r="D146" s="107"/>
      <c r="E146" s="107"/>
      <c r="F146" s="107"/>
      <c r="G146" s="107"/>
    </row>
    <row r="147" spans="1:7" ht="12.75">
      <c r="A147" s="22" t="s">
        <v>19</v>
      </c>
      <c r="B147" s="23" t="s">
        <v>3</v>
      </c>
      <c r="C147" s="40"/>
      <c r="D147" s="41"/>
      <c r="E147" s="42"/>
      <c r="F147" s="42"/>
      <c r="G147" s="42"/>
    </row>
    <row r="148" spans="1:7" ht="25.5">
      <c r="A148" s="24" t="s">
        <v>20</v>
      </c>
      <c r="B148" s="110" t="s">
        <v>76</v>
      </c>
      <c r="C148" s="110"/>
      <c r="D148" s="110"/>
      <c r="E148" s="110"/>
      <c r="F148" s="110"/>
      <c r="G148" s="110"/>
    </row>
    <row r="150" spans="1:7" s="73" customFormat="1" ht="25.5">
      <c r="A150" s="137" t="s">
        <v>7</v>
      </c>
      <c r="B150" s="101" t="s">
        <v>6</v>
      </c>
      <c r="C150" s="45" t="s">
        <v>22</v>
      </c>
      <c r="D150" s="45" t="s">
        <v>23</v>
      </c>
      <c r="E150" s="101" t="s">
        <v>0</v>
      </c>
      <c r="F150" s="101"/>
      <c r="G150" s="101"/>
    </row>
    <row r="151" spans="1:7" s="73" customFormat="1" ht="12.75">
      <c r="A151" s="104"/>
      <c r="B151" s="101"/>
      <c r="C151" s="48" t="s">
        <v>42</v>
      </c>
      <c r="D151" s="48" t="s">
        <v>54</v>
      </c>
      <c r="E151" s="48" t="s">
        <v>63</v>
      </c>
      <c r="F151" s="48" t="s">
        <v>80</v>
      </c>
      <c r="G151" s="48" t="s">
        <v>86</v>
      </c>
    </row>
    <row r="152" spans="1:7" ht="27" customHeight="1">
      <c r="A152" s="28" t="s">
        <v>52</v>
      </c>
      <c r="B152" s="4" t="s">
        <v>43</v>
      </c>
      <c r="C152" s="30">
        <v>1</v>
      </c>
      <c r="D152" s="30">
        <v>1</v>
      </c>
      <c r="E152" s="30">
        <v>1</v>
      </c>
      <c r="F152" s="30">
        <v>1</v>
      </c>
      <c r="G152" s="30">
        <v>1</v>
      </c>
    </row>
    <row r="153" spans="1:7" ht="38.25">
      <c r="A153" s="5" t="s">
        <v>73</v>
      </c>
      <c r="B153" s="4" t="s">
        <v>46</v>
      </c>
      <c r="C153" s="30"/>
      <c r="D153" s="44"/>
      <c r="E153" s="30"/>
      <c r="F153" s="30"/>
      <c r="G153" s="30"/>
    </row>
    <row r="154" spans="1:7" ht="38.25">
      <c r="A154" s="32" t="s">
        <v>72</v>
      </c>
      <c r="B154" s="4" t="s">
        <v>21</v>
      </c>
      <c r="C154" s="4"/>
      <c r="D154" s="4"/>
      <c r="E154" s="4"/>
      <c r="F154" s="4"/>
      <c r="G154" s="4"/>
    </row>
    <row r="155" spans="1:7" ht="12.75">
      <c r="A155" s="17"/>
      <c r="B155" s="18"/>
      <c r="C155" s="19"/>
      <c r="D155" s="19"/>
      <c r="E155" s="19"/>
      <c r="F155" s="19"/>
      <c r="G155" s="19"/>
    </row>
    <row r="156" spans="1:7" s="73" customFormat="1" ht="25.5">
      <c r="A156" s="102" t="s">
        <v>14</v>
      </c>
      <c r="B156" s="104" t="s">
        <v>6</v>
      </c>
      <c r="C156" s="74" t="s">
        <v>22</v>
      </c>
      <c r="D156" s="74" t="s">
        <v>23</v>
      </c>
      <c r="E156" s="104" t="s">
        <v>0</v>
      </c>
      <c r="F156" s="104"/>
      <c r="G156" s="104"/>
    </row>
    <row r="157" spans="1:7" s="73" customFormat="1" ht="12.75">
      <c r="A157" s="103"/>
      <c r="B157" s="101"/>
      <c r="C157" s="48" t="s">
        <v>42</v>
      </c>
      <c r="D157" s="48" t="s">
        <v>54</v>
      </c>
      <c r="E157" s="48" t="s">
        <v>63</v>
      </c>
      <c r="F157" s="48" t="s">
        <v>80</v>
      </c>
      <c r="G157" s="48" t="s">
        <v>86</v>
      </c>
    </row>
    <row r="158" spans="1:7" ht="25.5">
      <c r="A158" s="5" t="s">
        <v>31</v>
      </c>
      <c r="B158" s="25" t="s">
        <v>8</v>
      </c>
      <c r="C158" s="63">
        <v>89</v>
      </c>
      <c r="D158" s="63">
        <v>76</v>
      </c>
      <c r="E158" s="63">
        <v>98</v>
      </c>
      <c r="F158" s="67">
        <v>98</v>
      </c>
      <c r="G158" s="67">
        <v>98</v>
      </c>
    </row>
    <row r="159" spans="1:7" ht="33" customHeight="1">
      <c r="A159" s="5" t="s">
        <v>45</v>
      </c>
      <c r="B159" s="25" t="s">
        <v>8</v>
      </c>
      <c r="C159" s="63"/>
      <c r="D159" s="63"/>
      <c r="E159" s="63"/>
      <c r="F159" s="65"/>
      <c r="G159" s="65"/>
    </row>
    <row r="160" spans="1:7" ht="33" customHeight="1">
      <c r="A160" s="64" t="s">
        <v>71</v>
      </c>
      <c r="B160" s="25" t="s">
        <v>8</v>
      </c>
      <c r="C160" s="63"/>
      <c r="D160" s="63"/>
      <c r="E160" s="63"/>
      <c r="F160" s="65"/>
      <c r="G160" s="65"/>
    </row>
    <row r="161" spans="1:7" ht="25.5">
      <c r="A161" s="14" t="s">
        <v>15</v>
      </c>
      <c r="B161" s="45" t="s">
        <v>8</v>
      </c>
      <c r="C161" s="12">
        <f>SUM(C158:C160)</f>
        <v>89</v>
      </c>
      <c r="D161" s="12">
        <f>SUM(D158:D160)</f>
        <v>76</v>
      </c>
      <c r="E161" s="12">
        <f>SUM(E158:E160)</f>
        <v>98</v>
      </c>
      <c r="F161" s="12">
        <f>SUM(F158:F160)</f>
        <v>98</v>
      </c>
      <c r="G161" s="12">
        <f>SUM(G158:G160)</f>
        <v>98</v>
      </c>
    </row>
  </sheetData>
  <sheetProtection/>
  <mergeCells count="81">
    <mergeCell ref="E1:G1"/>
    <mergeCell ref="E2:G2"/>
    <mergeCell ref="A24:C24"/>
    <mergeCell ref="E3:G3"/>
    <mergeCell ref="B93:G93"/>
    <mergeCell ref="B95:G95"/>
    <mergeCell ref="B58:B59"/>
    <mergeCell ref="E58:G58"/>
    <mergeCell ref="B20:G20"/>
    <mergeCell ref="A5:G5"/>
    <mergeCell ref="A6:G6"/>
    <mergeCell ref="A97:A98"/>
    <mergeCell ref="B97:B98"/>
    <mergeCell ref="E156:G156"/>
    <mergeCell ref="A144:G144"/>
    <mergeCell ref="B146:G146"/>
    <mergeCell ref="B148:G148"/>
    <mergeCell ref="A150:A151"/>
    <mergeCell ref="B150:B151"/>
    <mergeCell ref="E150:G150"/>
    <mergeCell ref="A156:A157"/>
    <mergeCell ref="B156:B157"/>
    <mergeCell ref="E97:G97"/>
    <mergeCell ref="A106:A107"/>
    <mergeCell ref="B106:B107"/>
    <mergeCell ref="E106:G106"/>
    <mergeCell ref="B131:G131"/>
    <mergeCell ref="B133:G133"/>
    <mergeCell ref="A135:A136"/>
    <mergeCell ref="A120:A121"/>
    <mergeCell ref="B120:B121"/>
    <mergeCell ref="E120:G120"/>
    <mergeCell ref="A125:A126"/>
    <mergeCell ref="B125:B126"/>
    <mergeCell ref="E125:G125"/>
    <mergeCell ref="B44:G44"/>
    <mergeCell ref="B46:G46"/>
    <mergeCell ref="A48:A49"/>
    <mergeCell ref="B48:B49"/>
    <mergeCell ref="E48:G48"/>
    <mergeCell ref="A58:A59"/>
    <mergeCell ref="A7:G7"/>
    <mergeCell ref="B8:E8"/>
    <mergeCell ref="A10:G10"/>
    <mergeCell ref="F4:G4"/>
    <mergeCell ref="H22:I22"/>
    <mergeCell ref="H27:I27"/>
    <mergeCell ref="H28:I28"/>
    <mergeCell ref="A11:G11"/>
    <mergeCell ref="A12:G12"/>
    <mergeCell ref="D15:G15"/>
    <mergeCell ref="B19:G19"/>
    <mergeCell ref="A21:C21"/>
    <mergeCell ref="A22:C22"/>
    <mergeCell ref="A26:C26"/>
    <mergeCell ref="A25:C25"/>
    <mergeCell ref="A33:G33"/>
    <mergeCell ref="A35:A36"/>
    <mergeCell ref="B35:B36"/>
    <mergeCell ref="A27:C27"/>
    <mergeCell ref="A28:C28"/>
    <mergeCell ref="E35:G35"/>
    <mergeCell ref="A29:C29"/>
    <mergeCell ref="B31:G31"/>
    <mergeCell ref="A30:C30"/>
    <mergeCell ref="A68:G68"/>
    <mergeCell ref="B70:G70"/>
    <mergeCell ref="B72:G72"/>
    <mergeCell ref="A74:A75"/>
    <mergeCell ref="B74:B75"/>
    <mergeCell ref="E74:G74"/>
    <mergeCell ref="B135:B136"/>
    <mergeCell ref="E135:G135"/>
    <mergeCell ref="A140:A141"/>
    <mergeCell ref="B140:B141"/>
    <mergeCell ref="E140:G140"/>
    <mergeCell ref="A82:A83"/>
    <mergeCell ref="B82:B83"/>
    <mergeCell ref="E82:G82"/>
    <mergeCell ref="B116:G116"/>
    <mergeCell ref="B118:G118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portrait" paperSize="9" scale="80" r:id="rId1"/>
  <rowBreaks count="1" manualBreakCount="1">
    <brk id="1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2022-10-21T06:38:12Z</cp:lastPrinted>
  <dcterms:created xsi:type="dcterms:W3CDTF">2009-01-27T06:24:31Z</dcterms:created>
  <dcterms:modified xsi:type="dcterms:W3CDTF">2022-10-27T12:20:16Z</dcterms:modified>
  <cp:category/>
  <cp:version/>
  <cp:contentType/>
  <cp:contentStatus/>
</cp:coreProperties>
</file>